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pka\Downloads\"/>
    </mc:Choice>
  </mc:AlternateContent>
  <xr:revisionPtr revIDLastSave="0" documentId="13_ncr:1_{0A9944C9-FB76-449A-A716-25A3C0C149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DUCTION OPTICS" sheetId="2" r:id="rId1"/>
    <sheet name="STANDARD" sheetId="7" r:id="rId2"/>
    <sheet name="List1" sheetId="9" state="hidden" r:id="rId3"/>
    <sheet name="List5" sheetId="8" state="hidden" r:id="rId4"/>
    <sheet name="PRODUCTION" sheetId="4" r:id="rId5"/>
    <sheet name=" OPTICS" sheetId="5" r:id="rId6"/>
    <sheet name="List3" sheetId="6" state="hidden" r:id="rId7"/>
    <sheet name="PCC" sheetId="3" r:id="rId8"/>
  </sheets>
  <definedNames>
    <definedName name="_xlnm._FilterDatabase" localSheetId="5" hidden="1">' OPTICS'!$A$3:$M$11</definedName>
    <definedName name="_xlnm._FilterDatabase" localSheetId="7" hidden="1">PCC!$A$3:$M$13</definedName>
    <definedName name="_xlnm._FilterDatabase" localSheetId="4" hidden="1">PRODUCTION!$A$3:$M$11</definedName>
    <definedName name="_xlnm._FilterDatabase" localSheetId="0" hidden="1">'PRODUCTION OPTICS'!$A$3:$M$14</definedName>
    <definedName name="_xlnm._FilterDatabase" localSheetId="1" hidden="1">STANDARD!$A$3:$M$31</definedName>
  </definedNames>
  <calcPr calcId="181029"/>
</workbook>
</file>

<file path=xl/calcChain.xml><?xml version="1.0" encoding="utf-8"?>
<calcChain xmlns="http://schemas.openxmlformats.org/spreadsheetml/2006/main">
  <c r="L3" i="7" l="1"/>
  <c r="M3" i="7" s="1"/>
  <c r="L14" i="2"/>
  <c r="M14" i="2" s="1"/>
  <c r="L13" i="2"/>
  <c r="M13" i="2" s="1"/>
  <c r="L12" i="2"/>
  <c r="M12" i="2" s="1"/>
  <c r="L10" i="2"/>
  <c r="M10" i="2" s="1"/>
  <c r="L8" i="2"/>
  <c r="M8" i="2" s="1"/>
  <c r="L11" i="2"/>
  <c r="M11" i="2" s="1"/>
  <c r="L4" i="2"/>
  <c r="M4" i="2" s="1"/>
  <c r="L9" i="2"/>
  <c r="M9" i="2" s="1"/>
  <c r="L7" i="2"/>
  <c r="M7" i="2" s="1"/>
  <c r="L5" i="2"/>
  <c r="M5" i="2" s="1"/>
  <c r="L6" i="2"/>
  <c r="M6" i="2" s="1"/>
  <c r="L3" i="2"/>
  <c r="M3" i="2" s="1"/>
  <c r="L6" i="7"/>
  <c r="M6" i="7" s="1"/>
  <c r="L25" i="7"/>
  <c r="M25" i="7" s="1"/>
  <c r="L15" i="7"/>
  <c r="M15" i="7" s="1"/>
  <c r="L30" i="7"/>
  <c r="M30" i="7" s="1"/>
  <c r="L23" i="7"/>
  <c r="M23" i="7" s="1"/>
  <c r="L28" i="7"/>
  <c r="M28" i="7" s="1"/>
  <c r="L29" i="7"/>
  <c r="M29" i="7" s="1"/>
  <c r="L27" i="7"/>
  <c r="M27" i="7" s="1"/>
  <c r="L31" i="7"/>
  <c r="M31" i="7" s="1"/>
  <c r="L14" i="7"/>
  <c r="M14" i="7" s="1"/>
  <c r="L21" i="7"/>
  <c r="M21" i="7" s="1"/>
  <c r="L20" i="7"/>
  <c r="M20" i="7" s="1"/>
  <c r="L24" i="7"/>
  <c r="M24" i="7" s="1"/>
  <c r="L18" i="7"/>
  <c r="M18" i="7" s="1"/>
  <c r="L19" i="7"/>
  <c r="M19" i="7" s="1"/>
  <c r="L26" i="7"/>
  <c r="M26" i="7" s="1"/>
  <c r="L22" i="7"/>
  <c r="M22" i="7" s="1"/>
  <c r="L17" i="7"/>
  <c r="M17" i="7" s="1"/>
  <c r="L11" i="7"/>
  <c r="M11" i="7" s="1"/>
  <c r="L16" i="7"/>
  <c r="M16" i="7" s="1"/>
  <c r="L9" i="7"/>
  <c r="M9" i="7" s="1"/>
  <c r="L12" i="7"/>
  <c r="M12" i="7" s="1"/>
  <c r="L7" i="7"/>
  <c r="M7" i="7" s="1"/>
  <c r="L8" i="7"/>
  <c r="M8" i="7" s="1"/>
  <c r="L5" i="7"/>
  <c r="M5" i="7" s="1"/>
  <c r="L10" i="7"/>
  <c r="M10" i="7" s="1"/>
  <c r="L13" i="7"/>
  <c r="M13" i="7" s="1"/>
  <c r="L4" i="7"/>
  <c r="M4" i="7" s="1"/>
  <c r="L3" i="4"/>
  <c r="M3" i="4" s="1"/>
  <c r="L8" i="4"/>
  <c r="M8" i="4" s="1"/>
  <c r="L4" i="4"/>
  <c r="M4" i="4" s="1"/>
  <c r="L11" i="4"/>
  <c r="M11" i="4" s="1"/>
  <c r="L9" i="4"/>
  <c r="M9" i="4" s="1"/>
  <c r="L10" i="4"/>
  <c r="M10" i="4" s="1"/>
  <c r="L5" i="4"/>
  <c r="M5" i="4" s="1"/>
  <c r="L6" i="4"/>
  <c r="M6" i="4" s="1"/>
  <c r="L7" i="4"/>
  <c r="M7" i="4" s="1"/>
  <c r="L3" i="5"/>
  <c r="M3" i="5" s="1"/>
  <c r="L8" i="5"/>
  <c r="M8" i="5" s="1"/>
  <c r="L10" i="5"/>
  <c r="M10" i="5" s="1"/>
  <c r="L9" i="5"/>
  <c r="M9" i="5" s="1"/>
  <c r="L11" i="5"/>
  <c r="M11" i="5" s="1"/>
  <c r="L6" i="5"/>
  <c r="M6" i="5" s="1"/>
  <c r="L4" i="5"/>
  <c r="M4" i="5" s="1"/>
  <c r="L7" i="5"/>
  <c r="M7" i="5" s="1"/>
  <c r="L5" i="5"/>
  <c r="M5" i="5" s="1"/>
  <c r="L3" i="3"/>
  <c r="L12" i="3"/>
  <c r="M12" i="3" s="1"/>
  <c r="L10" i="3"/>
  <c r="M10" i="3" s="1"/>
  <c r="L7" i="3"/>
  <c r="M7" i="3" s="1"/>
  <c r="L9" i="3"/>
  <c r="M9" i="3" s="1"/>
  <c r="L6" i="3"/>
  <c r="M6" i="3" s="1"/>
  <c r="L8" i="3"/>
  <c r="M8" i="3" s="1"/>
  <c r="L11" i="3"/>
  <c r="M11" i="3" s="1"/>
  <c r="L13" i="3"/>
  <c r="M13" i="3" s="1"/>
  <c r="L5" i="3"/>
  <c r="M5" i="3" s="1"/>
  <c r="L4" i="3"/>
  <c r="M4" i="3" s="1"/>
</calcChain>
</file>

<file path=xl/sharedStrings.xml><?xml version="1.0" encoding="utf-8"?>
<sst xmlns="http://schemas.openxmlformats.org/spreadsheetml/2006/main" count="136" uniqueCount="87">
  <si>
    <t>Dvořák, Petr</t>
  </si>
  <si>
    <t>Foltýn, Petr</t>
  </si>
  <si>
    <t>CELKOVÉ POŘADÍ</t>
  </si>
  <si>
    <t>Dvořák Petr</t>
  </si>
  <si>
    <t>Janošek Dušan</t>
  </si>
  <si>
    <t>Špůrek, Libor                senior</t>
  </si>
  <si>
    <t>Štefánek Lukáš</t>
  </si>
  <si>
    <t>Pchálek René                 senior</t>
  </si>
  <si>
    <t>Kornuta Alan                 senior</t>
  </si>
  <si>
    <t>Tydlačka , Jiří                senior</t>
  </si>
  <si>
    <t>Neplech Martin</t>
  </si>
  <si>
    <t>Kašný Martin</t>
  </si>
  <si>
    <t>Halama Petr</t>
  </si>
  <si>
    <t>Čapka Kamil</t>
  </si>
  <si>
    <t>Freisler Tomáš                       senior</t>
  </si>
  <si>
    <t>Sasák Juraj</t>
  </si>
  <si>
    <t>Pospíšil Martin                       senior</t>
  </si>
  <si>
    <t>Čapka Petr                              senior</t>
  </si>
  <si>
    <t>Mikolášek Martin</t>
  </si>
  <si>
    <t>Pavelka Tomáš</t>
  </si>
  <si>
    <t>Šporík Jan</t>
  </si>
  <si>
    <t>Foltýn Petr</t>
  </si>
  <si>
    <t>Dvořák Milan</t>
  </si>
  <si>
    <t>Kučera Michal</t>
  </si>
  <si>
    <t>Vlček Lukáš</t>
  </si>
  <si>
    <t>Mazal Lukáš</t>
  </si>
  <si>
    <t>Kostka Štěpán                junior</t>
  </si>
  <si>
    <t>Slanina Vladimír</t>
  </si>
  <si>
    <t xml:space="preserve">Pchálková Monika              Lady </t>
  </si>
  <si>
    <t>Rangotis Filip</t>
  </si>
  <si>
    <t>Hájek Jan</t>
  </si>
  <si>
    <t>Jaroň Tomáš</t>
  </si>
  <si>
    <t>Petrakovič Miroslav              senior</t>
  </si>
  <si>
    <t>Růžička Milan               supersenior</t>
  </si>
  <si>
    <t>5 NEJLEPŠÍCH</t>
  </si>
  <si>
    <t>1.11.</t>
  </si>
  <si>
    <t>15.11.</t>
  </si>
  <si>
    <t>29.11.</t>
  </si>
  <si>
    <t>13.12.</t>
  </si>
  <si>
    <t>Jurásek Ondřej</t>
  </si>
  <si>
    <t>Tydlačka Jiří                      senior</t>
  </si>
  <si>
    <t>Woloch Stanislaw             senior</t>
  </si>
  <si>
    <t>Kaprál Vojta                     senior</t>
  </si>
  <si>
    <t>Mikolášek Daniel           junior</t>
  </si>
  <si>
    <t>Mikolášek David            junior</t>
  </si>
  <si>
    <t>Marek Jirka                 sunior</t>
  </si>
  <si>
    <t>Marcalík Ivo                senior</t>
  </si>
  <si>
    <t>Ostárek Radim             senior</t>
  </si>
  <si>
    <t>Sembol Petr</t>
  </si>
  <si>
    <t>Kočí Lada                      Lady</t>
  </si>
  <si>
    <t>Bušo David</t>
  </si>
  <si>
    <t>Hrtáň Dominik                         junior</t>
  </si>
  <si>
    <t>Neplech Aleš</t>
  </si>
  <si>
    <t>Škarka Radek</t>
  </si>
  <si>
    <t>Halamová Natálie                     Lady</t>
  </si>
  <si>
    <t>Bálek Pavel                    supersenior</t>
  </si>
  <si>
    <t>Vatolík Josef</t>
  </si>
  <si>
    <t>Kopel Pavel</t>
  </si>
  <si>
    <t>Korcz Michal</t>
  </si>
  <si>
    <t>Grunberger Jakub</t>
  </si>
  <si>
    <t>Bulka Tomasz</t>
  </si>
  <si>
    <t>Woloch Stanislaw         senior</t>
  </si>
  <si>
    <t>17.1.</t>
  </si>
  <si>
    <t>30.1.</t>
  </si>
  <si>
    <t>14.2.</t>
  </si>
  <si>
    <t>28.2.</t>
  </si>
  <si>
    <t>Trojka Aleš                  senior</t>
  </si>
  <si>
    <t>Mička Luděk       supersenior</t>
  </si>
  <si>
    <t>Grohol Radim                supersenior</t>
  </si>
  <si>
    <t>Švrčková Věra                           Lady</t>
  </si>
  <si>
    <t>Friedrichová Veronika              Lady</t>
  </si>
  <si>
    <t>Hubner Luboš                supersenior</t>
  </si>
  <si>
    <t>Kostka Šimon                         junior</t>
  </si>
  <si>
    <t>Ducháčová Markéta                 Lady</t>
  </si>
  <si>
    <t>Janča Martin                          senior</t>
  </si>
  <si>
    <t>Kočí Pavel                     senior</t>
  </si>
  <si>
    <t>POŘADÍ</t>
  </si>
  <si>
    <t xml:space="preserve">  POŘADÍ</t>
  </si>
  <si>
    <t>POLÁRKA PRODUCTION</t>
  </si>
  <si>
    <t>POLÁRKA OPTICS</t>
  </si>
  <si>
    <t>POLÁRKA PCC   PCC</t>
  </si>
  <si>
    <t xml:space="preserve"> FINÁLE</t>
  </si>
  <si>
    <t>POLÁRKA PROD. OPTICS</t>
  </si>
  <si>
    <t>POLÁRKA          STANDARD</t>
  </si>
  <si>
    <t xml:space="preserve">         DQ</t>
  </si>
  <si>
    <t>Kaprál Vojta                  senior</t>
  </si>
  <si>
    <t>Demeter Roman   supersenior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</si>
</sst>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charset val="238"/>
      <scheme val="minor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8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rgb="FFFF000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2" xfId="0" applyBorder="1"/>
    <xf numFmtId="0" fontId="2" fillId="3" borderId="0" xfId="0" applyFont="1" applyFill="1"/>
    <xf numFmtId="0" fontId="2" fillId="3" borderId="1" xfId="0" applyFont="1" applyFill="1" applyBorder="1"/>
    <xf numFmtId="0" fontId="0" fillId="0" borderId="4" xfId="0" applyBorder="1"/>
    <xf numFmtId="0" fontId="3" fillId="0" borderId="2" xfId="0" applyFont="1" applyBorder="1"/>
    <xf numFmtId="0" fontId="4" fillId="0" borderId="2" xfId="0" applyFont="1" applyBorder="1"/>
    <xf numFmtId="0" fontId="5" fillId="2" borderId="2" xfId="0" applyFont="1" applyFill="1" applyBorder="1" applyAlignment="1">
      <alignment horizontal="right" vertical="center"/>
    </xf>
    <xf numFmtId="0" fontId="5" fillId="2" borderId="2" xfId="0" applyFont="1" applyFill="1" applyBorder="1"/>
    <xf numFmtId="0" fontId="6" fillId="2" borderId="2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1" fillId="2" borderId="2" xfId="0" applyFont="1" applyFill="1" applyBorder="1"/>
    <xf numFmtId="0" fontId="5" fillId="0" borderId="2" xfId="0" applyFont="1" applyBorder="1"/>
    <xf numFmtId="0" fontId="6" fillId="0" borderId="2" xfId="0" applyFont="1" applyBorder="1"/>
    <xf numFmtId="0" fontId="4" fillId="2" borderId="2" xfId="0" applyFont="1" applyFill="1" applyBorder="1"/>
    <xf numFmtId="0" fontId="9" fillId="5" borderId="2" xfId="0" applyFont="1" applyFill="1" applyBorder="1"/>
    <xf numFmtId="0" fontId="0" fillId="6" borderId="0" xfId="0" applyFill="1"/>
    <xf numFmtId="0" fontId="0" fillId="4" borderId="0" xfId="0" applyFill="1"/>
    <xf numFmtId="0" fontId="0" fillId="7" borderId="0" xfId="0" applyFill="1"/>
    <xf numFmtId="0" fontId="4" fillId="0" borderId="5" xfId="0" applyFont="1" applyBorder="1"/>
    <xf numFmtId="0" fontId="5" fillId="0" borderId="5" xfId="0" applyFont="1" applyBorder="1"/>
    <xf numFmtId="0" fontId="4" fillId="0" borderId="3" xfId="0" applyFont="1" applyBorder="1"/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2" fontId="5" fillId="0" borderId="2" xfId="0" applyNumberFormat="1" applyFont="1" applyBorder="1"/>
    <xf numFmtId="0" fontId="5" fillId="2" borderId="5" xfId="0" applyFont="1" applyFill="1" applyBorder="1"/>
    <xf numFmtId="2" fontId="5" fillId="2" borderId="2" xfId="0" applyNumberFormat="1" applyFont="1" applyFill="1" applyBorder="1"/>
    <xf numFmtId="0" fontId="0" fillId="2" borderId="0" xfId="0" applyFill="1"/>
    <xf numFmtId="0" fontId="7" fillId="2" borderId="2" xfId="0" applyFont="1" applyFill="1" applyBorder="1"/>
    <xf numFmtId="0" fontId="8" fillId="2" borderId="2" xfId="0" applyFont="1" applyFill="1" applyBorder="1"/>
    <xf numFmtId="0" fontId="0" fillId="2" borderId="4" xfId="0" applyFill="1" applyBorder="1"/>
    <xf numFmtId="0" fontId="4" fillId="8" borderId="2" xfId="0" applyFont="1" applyFill="1" applyBorder="1"/>
    <xf numFmtId="0" fontId="3" fillId="9" borderId="2" xfId="0" applyFont="1" applyFill="1" applyBorder="1" applyAlignment="1">
      <alignment horizontal="left" vertical="center"/>
    </xf>
    <xf numFmtId="0" fontId="3" fillId="10" borderId="2" xfId="0" applyFont="1" applyFill="1" applyBorder="1"/>
    <xf numFmtId="0" fontId="5" fillId="10" borderId="2" xfId="0" applyFont="1" applyFill="1" applyBorder="1"/>
    <xf numFmtId="0" fontId="3" fillId="9" borderId="2" xfId="0" applyFont="1" applyFill="1" applyBorder="1"/>
    <xf numFmtId="0" fontId="5" fillId="9" borderId="2" xfId="0" applyFont="1" applyFill="1" applyBorder="1"/>
    <xf numFmtId="0" fontId="3" fillId="8" borderId="2" xfId="0" applyFont="1" applyFill="1" applyBorder="1" applyAlignment="1">
      <alignment horizontal="left" vertical="center"/>
    </xf>
    <xf numFmtId="0" fontId="5" fillId="8" borderId="2" xfId="0" applyFont="1" applyFill="1" applyBorder="1"/>
    <xf numFmtId="0" fontId="5" fillId="11" borderId="2" xfId="0" applyFont="1" applyFill="1" applyBorder="1"/>
    <xf numFmtId="0" fontId="3" fillId="11" borderId="2" xfId="0" applyFont="1" applyFill="1" applyBorder="1"/>
    <xf numFmtId="0" fontId="3" fillId="11" borderId="2" xfId="0" applyFont="1" applyFill="1" applyBorder="1" applyAlignment="1">
      <alignment horizontal="left" vertical="center"/>
    </xf>
    <xf numFmtId="0" fontId="1" fillId="4" borderId="2" xfId="0" applyFont="1" applyFill="1" applyBorder="1"/>
    <xf numFmtId="0" fontId="10" fillId="4" borderId="2" xfId="0" applyFont="1" applyFill="1" applyBorder="1"/>
    <xf numFmtId="0" fontId="10" fillId="4" borderId="2" xfId="0" applyFont="1" applyFill="1" applyBorder="1" applyAlignment="1">
      <alignment horizontal="left" vertical="center"/>
    </xf>
    <xf numFmtId="2" fontId="4" fillId="0" borderId="3" xfId="0" applyNumberFormat="1" applyFont="1" applyBorder="1"/>
    <xf numFmtId="0" fontId="5" fillId="4" borderId="2" xfId="0" applyFont="1" applyFill="1" applyBorder="1"/>
    <xf numFmtId="0" fontId="11" fillId="4" borderId="2" xfId="0" applyFont="1" applyFill="1" applyBorder="1"/>
    <xf numFmtId="0" fontId="2" fillId="2" borderId="4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FF"/>
      <color rgb="FFFF99FF"/>
      <color rgb="FFDB0936"/>
      <color rgb="FFF36B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DFA7C-14FF-460F-8F4E-92110F81FD4F}">
  <sheetPr codeName="List2"/>
  <dimension ref="A1:M14"/>
  <sheetViews>
    <sheetView workbookViewId="0">
      <selection activeCell="A7" sqref="A7"/>
    </sheetView>
  </sheetViews>
  <sheetFormatPr defaultRowHeight="15" x14ac:dyDescent="0.25"/>
  <cols>
    <col min="1" max="1" width="44.42578125" bestFit="1" customWidth="1"/>
    <col min="2" max="2" width="14.85546875" customWidth="1"/>
    <col min="3" max="3" width="12.7109375" customWidth="1"/>
    <col min="4" max="4" width="13.28515625" customWidth="1"/>
    <col min="5" max="5" width="11.140625" customWidth="1"/>
    <col min="6" max="6" width="10.7109375" customWidth="1"/>
    <col min="7" max="7" width="11.140625" customWidth="1"/>
    <col min="8" max="8" width="10.5703125" customWidth="1"/>
    <col min="9" max="9" width="11" customWidth="1"/>
    <col min="10" max="10" width="11.28515625" customWidth="1"/>
    <col min="11" max="11" width="11.7109375" customWidth="1"/>
    <col min="12" max="12" width="19.140625" customWidth="1"/>
    <col min="13" max="13" width="24.42578125" customWidth="1"/>
  </cols>
  <sheetData>
    <row r="1" spans="1:13" ht="40.15" customHeight="1" x14ac:dyDescent="0.3">
      <c r="A1" s="2" t="s">
        <v>82</v>
      </c>
      <c r="B1" s="2" t="s">
        <v>76</v>
      </c>
      <c r="C1" s="49"/>
      <c r="D1" s="31"/>
      <c r="E1" s="31"/>
      <c r="F1" s="4"/>
      <c r="G1" s="4"/>
      <c r="H1" s="4"/>
      <c r="I1" s="4"/>
    </row>
    <row r="2" spans="1:13" ht="25.9" customHeight="1" x14ac:dyDescent="0.35">
      <c r="A2" s="12"/>
      <c r="B2" s="43"/>
      <c r="C2" s="15" t="s">
        <v>35</v>
      </c>
      <c r="D2" s="15" t="s">
        <v>36</v>
      </c>
      <c r="E2" s="15" t="s">
        <v>37</v>
      </c>
      <c r="F2" s="15" t="s">
        <v>38</v>
      </c>
      <c r="G2" s="6" t="s">
        <v>62</v>
      </c>
      <c r="H2" s="6" t="s">
        <v>63</v>
      </c>
      <c r="I2" s="6" t="s">
        <v>64</v>
      </c>
      <c r="J2" s="6" t="s">
        <v>65</v>
      </c>
      <c r="K2" s="6" t="s">
        <v>81</v>
      </c>
      <c r="L2" s="6" t="s">
        <v>34</v>
      </c>
      <c r="M2" s="22" t="s">
        <v>2</v>
      </c>
    </row>
    <row r="3" spans="1:13" ht="21" x14ac:dyDescent="0.35">
      <c r="A3" s="23" t="s">
        <v>18</v>
      </c>
      <c r="B3" s="45">
        <v>1</v>
      </c>
      <c r="C3" s="24">
        <v>100</v>
      </c>
      <c r="D3" s="13">
        <v>0</v>
      </c>
      <c r="E3" s="13">
        <v>100</v>
      </c>
      <c r="F3" s="13">
        <v>100</v>
      </c>
      <c r="G3" s="13">
        <v>98.8</v>
      </c>
      <c r="H3" s="13">
        <v>100</v>
      </c>
      <c r="I3" s="14"/>
      <c r="J3" s="14"/>
      <c r="K3" s="13">
        <v>100</v>
      </c>
      <c r="L3" s="6">
        <f t="shared" ref="L3" si="0">LARGE(C3:J3,1)+LARGE(C3:J3,2)+LARGE(C3:J3,3)+LARGE(C3:J3,4)+LARGE(C3:J3,5)</f>
        <v>498.8</v>
      </c>
      <c r="M3" s="22">
        <f t="shared" ref="M3:M14" si="1">SUM(K3:L3)</f>
        <v>598.79999999999995</v>
      </c>
    </row>
    <row r="4" spans="1:13" ht="19.899999999999999" customHeight="1" x14ac:dyDescent="0.35">
      <c r="A4" s="23" t="s">
        <v>19</v>
      </c>
      <c r="B4" s="45">
        <v>2</v>
      </c>
      <c r="C4" s="24">
        <v>0</v>
      </c>
      <c r="D4" s="13">
        <v>100</v>
      </c>
      <c r="E4" s="13">
        <v>92.24</v>
      </c>
      <c r="F4" s="13">
        <v>96.07</v>
      </c>
      <c r="G4" s="13">
        <v>100</v>
      </c>
      <c r="H4" s="13">
        <v>0</v>
      </c>
      <c r="I4" s="14"/>
      <c r="J4" s="14">
        <v>100</v>
      </c>
      <c r="K4" s="13">
        <v>90.99</v>
      </c>
      <c r="L4" s="6">
        <f t="shared" ref="L4:L14" si="2">LARGE(C4:J4,1)+LARGE(C4:J4,2)+LARGE(C4:J4,3)+LARGE(C4:J4,4)+LARGE(C4:J4,5)</f>
        <v>488.31</v>
      </c>
      <c r="M4" s="22">
        <f t="shared" si="1"/>
        <v>579.29999999999995</v>
      </c>
    </row>
    <row r="5" spans="1:13" ht="19.899999999999999" customHeight="1" x14ac:dyDescent="0.35">
      <c r="A5" s="23" t="s">
        <v>21</v>
      </c>
      <c r="B5" s="45">
        <v>3</v>
      </c>
      <c r="C5" s="24">
        <v>85.36</v>
      </c>
      <c r="D5" s="13">
        <v>86.29</v>
      </c>
      <c r="E5" s="13">
        <v>85.34</v>
      </c>
      <c r="F5" s="13">
        <v>99.93</v>
      </c>
      <c r="G5" s="13">
        <v>88.31</v>
      </c>
      <c r="H5" s="13">
        <v>0</v>
      </c>
      <c r="I5" s="14">
        <v>100</v>
      </c>
      <c r="J5" s="14">
        <v>96.89</v>
      </c>
      <c r="K5" s="13">
        <v>88.43</v>
      </c>
      <c r="L5" s="6">
        <f t="shared" si="2"/>
        <v>471.42</v>
      </c>
      <c r="M5" s="22">
        <f t="shared" si="1"/>
        <v>559.85</v>
      </c>
    </row>
    <row r="6" spans="1:13" ht="19.899999999999999" customHeight="1" x14ac:dyDescent="0.35">
      <c r="A6" s="23" t="s">
        <v>20</v>
      </c>
      <c r="B6" s="45">
        <v>4</v>
      </c>
      <c r="C6" s="24">
        <v>86.13</v>
      </c>
      <c r="D6" s="13">
        <v>95.29</v>
      </c>
      <c r="E6" s="13">
        <v>92.07</v>
      </c>
      <c r="F6" s="13">
        <v>89.47</v>
      </c>
      <c r="G6" s="13">
        <v>92.26</v>
      </c>
      <c r="H6" s="13">
        <v>87.19</v>
      </c>
      <c r="I6" s="14">
        <v>93.4</v>
      </c>
      <c r="J6" s="14">
        <v>94.03</v>
      </c>
      <c r="K6" s="13">
        <v>87.77</v>
      </c>
      <c r="L6" s="6">
        <f t="shared" si="2"/>
        <v>467.05</v>
      </c>
      <c r="M6" s="22">
        <f t="shared" si="1"/>
        <v>554.82000000000005</v>
      </c>
    </row>
    <row r="7" spans="1:13" ht="19.899999999999999" customHeight="1" x14ac:dyDescent="0.35">
      <c r="A7" s="38" t="s">
        <v>67</v>
      </c>
      <c r="B7" s="45">
        <v>5</v>
      </c>
      <c r="C7" s="24">
        <v>79.58</v>
      </c>
      <c r="D7" s="13">
        <v>73.72</v>
      </c>
      <c r="E7" s="13">
        <v>80.81</v>
      </c>
      <c r="F7" s="13">
        <v>78.22</v>
      </c>
      <c r="G7" s="13">
        <v>79.13</v>
      </c>
      <c r="H7" s="13">
        <v>70.11</v>
      </c>
      <c r="I7" s="14">
        <v>88.52</v>
      </c>
      <c r="J7" s="14">
        <v>68.14</v>
      </c>
      <c r="K7" s="13">
        <v>70.209999999999994</v>
      </c>
      <c r="L7" s="6">
        <f t="shared" si="2"/>
        <v>406.26</v>
      </c>
      <c r="M7" s="22">
        <f t="shared" si="1"/>
        <v>476.46999999999997</v>
      </c>
    </row>
    <row r="8" spans="1:13" ht="21" x14ac:dyDescent="0.35">
      <c r="A8" s="5" t="s">
        <v>23</v>
      </c>
      <c r="B8" s="44">
        <v>6</v>
      </c>
      <c r="C8" s="13">
        <v>72.8</v>
      </c>
      <c r="D8" s="13">
        <v>73.13</v>
      </c>
      <c r="E8" s="13">
        <v>64.44</v>
      </c>
      <c r="F8" s="13">
        <v>0</v>
      </c>
      <c r="G8" s="13">
        <v>0</v>
      </c>
      <c r="H8" s="13">
        <v>72.36</v>
      </c>
      <c r="I8" s="14">
        <v>80.010000000000005</v>
      </c>
      <c r="J8" s="14">
        <v>74.430000000000007</v>
      </c>
      <c r="K8" s="13">
        <v>68.34</v>
      </c>
      <c r="L8" s="6">
        <f t="shared" si="2"/>
        <v>372.73</v>
      </c>
      <c r="M8" s="22">
        <f t="shared" si="1"/>
        <v>441.07000000000005</v>
      </c>
    </row>
    <row r="9" spans="1:13" ht="21" x14ac:dyDescent="0.35">
      <c r="A9" s="36" t="s">
        <v>47</v>
      </c>
      <c r="B9" s="44">
        <v>7</v>
      </c>
      <c r="C9" s="13">
        <v>60.52</v>
      </c>
      <c r="D9" s="13">
        <v>66.209999999999994</v>
      </c>
      <c r="E9" s="13">
        <v>69.16</v>
      </c>
      <c r="F9" s="13">
        <v>0</v>
      </c>
      <c r="G9" s="13">
        <v>0</v>
      </c>
      <c r="H9" s="13">
        <v>63.64</v>
      </c>
      <c r="I9" s="14">
        <v>72.709999999999994</v>
      </c>
      <c r="J9" s="14">
        <v>71.97</v>
      </c>
      <c r="K9" s="13">
        <v>59.76</v>
      </c>
      <c r="L9" s="6">
        <f t="shared" si="2"/>
        <v>343.69</v>
      </c>
      <c r="M9" s="22">
        <f t="shared" si="1"/>
        <v>403.45</v>
      </c>
    </row>
    <row r="10" spans="1:13" ht="21" x14ac:dyDescent="0.35">
      <c r="A10" s="36" t="s">
        <v>46</v>
      </c>
      <c r="B10" s="44">
        <v>8</v>
      </c>
      <c r="C10" s="13">
        <v>61.85</v>
      </c>
      <c r="D10" s="13">
        <v>51.81</v>
      </c>
      <c r="E10" s="13">
        <v>56.04</v>
      </c>
      <c r="F10" s="13">
        <v>59.5</v>
      </c>
      <c r="G10" s="13">
        <v>47.09</v>
      </c>
      <c r="H10" s="13">
        <v>45.79</v>
      </c>
      <c r="I10" s="14">
        <v>59.34</v>
      </c>
      <c r="J10" s="14">
        <v>59.34</v>
      </c>
      <c r="K10" s="13">
        <v>52.3</v>
      </c>
      <c r="L10" s="6">
        <f t="shared" si="2"/>
        <v>296.07</v>
      </c>
      <c r="M10" s="22">
        <f t="shared" si="1"/>
        <v>348.37</v>
      </c>
    </row>
    <row r="11" spans="1:13" ht="21" x14ac:dyDescent="0.35">
      <c r="A11" s="33" t="s">
        <v>45</v>
      </c>
      <c r="B11" s="45">
        <v>9</v>
      </c>
      <c r="C11" s="24">
        <v>61.48</v>
      </c>
      <c r="D11" s="13">
        <v>0</v>
      </c>
      <c r="E11" s="13">
        <v>44.8</v>
      </c>
      <c r="F11" s="13">
        <v>59.88</v>
      </c>
      <c r="G11" s="13">
        <v>62.1</v>
      </c>
      <c r="H11" s="13">
        <v>53.98</v>
      </c>
      <c r="I11" s="14"/>
      <c r="J11" s="14"/>
      <c r="K11" s="13">
        <v>62.6</v>
      </c>
      <c r="L11" s="6">
        <f t="shared" si="2"/>
        <v>282.24</v>
      </c>
      <c r="M11" s="22">
        <f t="shared" si="1"/>
        <v>344.84000000000003</v>
      </c>
    </row>
    <row r="12" spans="1:13" ht="21" x14ac:dyDescent="0.35">
      <c r="A12" s="36" t="s">
        <v>66</v>
      </c>
      <c r="B12" s="44">
        <v>10</v>
      </c>
      <c r="C12" s="13">
        <v>54.17</v>
      </c>
      <c r="D12" s="13">
        <v>51.64</v>
      </c>
      <c r="E12" s="13">
        <v>50.32</v>
      </c>
      <c r="F12" s="13">
        <v>0</v>
      </c>
      <c r="G12" s="13">
        <v>55.45</v>
      </c>
      <c r="H12" s="13">
        <v>53.8</v>
      </c>
      <c r="I12" s="14">
        <v>58.69</v>
      </c>
      <c r="J12" s="14">
        <v>57.63</v>
      </c>
      <c r="K12" s="13">
        <v>55.94</v>
      </c>
      <c r="L12" s="6">
        <f t="shared" si="2"/>
        <v>279.74</v>
      </c>
      <c r="M12" s="22">
        <f t="shared" si="1"/>
        <v>335.68</v>
      </c>
    </row>
    <row r="13" spans="1:13" ht="21" x14ac:dyDescent="0.35">
      <c r="A13" s="5" t="s">
        <v>48</v>
      </c>
      <c r="B13" s="44">
        <v>11</v>
      </c>
      <c r="C13" s="13">
        <v>37.21</v>
      </c>
      <c r="D13" s="13">
        <v>35.36</v>
      </c>
      <c r="E13" s="13">
        <v>40.909999999999997</v>
      </c>
      <c r="F13" s="13">
        <v>30.61</v>
      </c>
      <c r="G13" s="13">
        <v>48.89</v>
      </c>
      <c r="H13" s="13">
        <v>33.159999999999997</v>
      </c>
      <c r="I13" s="14">
        <v>33.159999999999997</v>
      </c>
      <c r="J13" s="14"/>
      <c r="K13" s="13">
        <v>33.520000000000003</v>
      </c>
      <c r="L13" s="6">
        <f t="shared" si="2"/>
        <v>195.53</v>
      </c>
      <c r="M13" s="22">
        <f t="shared" si="1"/>
        <v>229.05</v>
      </c>
    </row>
    <row r="14" spans="1:13" ht="21" x14ac:dyDescent="0.35">
      <c r="A14" s="34" t="s">
        <v>49</v>
      </c>
      <c r="B14" s="44">
        <v>12</v>
      </c>
      <c r="C14" s="13">
        <v>36.65</v>
      </c>
      <c r="D14" s="13">
        <v>0</v>
      </c>
      <c r="E14" s="13">
        <v>35.35</v>
      </c>
      <c r="F14" s="13">
        <v>0</v>
      </c>
      <c r="G14" s="13">
        <v>39.97</v>
      </c>
      <c r="H14" s="13">
        <v>34.18</v>
      </c>
      <c r="I14" s="14">
        <v>39.049999999999997</v>
      </c>
      <c r="J14" s="14">
        <v>29.42</v>
      </c>
      <c r="K14" s="13">
        <v>33.31</v>
      </c>
      <c r="L14" s="6">
        <f t="shared" si="2"/>
        <v>185.2</v>
      </c>
      <c r="M14" s="22">
        <f t="shared" si="1"/>
        <v>218.51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5234A-1D3B-41B9-BF0A-6336D4814E1E}">
  <dimension ref="A1:AU31"/>
  <sheetViews>
    <sheetView tabSelected="1" topLeftCell="A13" workbookViewId="0">
      <selection activeCell="A3" sqref="A3:M31"/>
    </sheetView>
  </sheetViews>
  <sheetFormatPr defaultRowHeight="15" x14ac:dyDescent="0.25"/>
  <cols>
    <col min="1" max="1" width="44" customWidth="1"/>
    <col min="2" max="2" width="12.5703125" bestFit="1" customWidth="1"/>
    <col min="3" max="3" width="9.140625" bestFit="1" customWidth="1"/>
    <col min="4" max="9" width="10.7109375" customWidth="1"/>
    <col min="10" max="10" width="12.42578125" customWidth="1"/>
    <col min="11" max="11" width="11.28515625" style="1" customWidth="1"/>
    <col min="12" max="12" width="18.7109375" style="1" customWidth="1"/>
    <col min="13" max="13" width="25.28515625" customWidth="1"/>
  </cols>
  <sheetData>
    <row r="1" spans="1:47" ht="32.25" customHeight="1" x14ac:dyDescent="0.35">
      <c r="A1" s="16" t="s">
        <v>83</v>
      </c>
      <c r="B1" s="16" t="s">
        <v>76</v>
      </c>
      <c r="C1" s="32"/>
      <c r="D1" s="32"/>
      <c r="E1" s="6"/>
      <c r="F1" s="6"/>
      <c r="G1" s="6"/>
      <c r="H1" s="6"/>
      <c r="I1" s="20"/>
      <c r="J1" s="20"/>
      <c r="K1" s="6"/>
      <c r="L1" s="6"/>
      <c r="M1" s="22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</row>
    <row r="2" spans="1:47" ht="21.95" customHeight="1" x14ac:dyDescent="0.35">
      <c r="A2" s="13"/>
      <c r="B2" s="47"/>
      <c r="C2" s="15" t="s">
        <v>35</v>
      </c>
      <c r="D2" s="15" t="s">
        <v>36</v>
      </c>
      <c r="E2" s="15" t="s">
        <v>37</v>
      </c>
      <c r="F2" s="15" t="s">
        <v>38</v>
      </c>
      <c r="G2" s="6" t="s">
        <v>62</v>
      </c>
      <c r="H2" s="6" t="s">
        <v>63</v>
      </c>
      <c r="I2" s="20" t="s">
        <v>64</v>
      </c>
      <c r="J2" s="20" t="s">
        <v>65</v>
      </c>
      <c r="K2" s="6" t="s">
        <v>81</v>
      </c>
      <c r="L2" s="6" t="s">
        <v>34</v>
      </c>
      <c r="M2" s="22" t="s">
        <v>2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</row>
    <row r="3" spans="1:47" ht="21.75" customHeight="1" x14ac:dyDescent="0.35">
      <c r="A3" s="40" t="s">
        <v>51</v>
      </c>
      <c r="B3" s="48">
        <v>1</v>
      </c>
      <c r="C3" s="13">
        <v>95.47</v>
      </c>
      <c r="D3" s="13">
        <v>0</v>
      </c>
      <c r="E3" s="13">
        <v>100</v>
      </c>
      <c r="F3" s="13">
        <v>100</v>
      </c>
      <c r="G3" s="13">
        <v>99.36</v>
      </c>
      <c r="H3" s="13">
        <v>100</v>
      </c>
      <c r="I3" s="21">
        <v>100</v>
      </c>
      <c r="J3" s="21">
        <v>86.3</v>
      </c>
      <c r="K3" s="13">
        <v>100</v>
      </c>
      <c r="L3" s="6">
        <f t="shared" ref="L3" si="0">LARGE(C3:J3,1)+LARGE(C3:J3,2)+LARGE(C3:J3,3)+LARGE(C3:J3,4)+LARGE(C3:J3,5)</f>
        <v>499.36</v>
      </c>
      <c r="M3" s="22">
        <f t="shared" ref="M3:M21" si="1">SUM(K3:L3)</f>
        <v>599.36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</row>
    <row r="4" spans="1:47" ht="21.95" customHeight="1" x14ac:dyDescent="0.35">
      <c r="A4" s="13" t="s">
        <v>50</v>
      </c>
      <c r="B4" s="48">
        <v>2</v>
      </c>
      <c r="C4" s="8">
        <v>100</v>
      </c>
      <c r="D4" s="8">
        <v>93.91</v>
      </c>
      <c r="E4" s="8">
        <v>89.54</v>
      </c>
      <c r="F4" s="8">
        <v>91.92</v>
      </c>
      <c r="G4" s="13">
        <v>100</v>
      </c>
      <c r="H4" s="13">
        <v>86.98</v>
      </c>
      <c r="I4" s="21">
        <v>77.16</v>
      </c>
      <c r="J4" s="21">
        <v>87.59</v>
      </c>
      <c r="K4" s="13">
        <v>89.6</v>
      </c>
      <c r="L4" s="6">
        <f>LARGE(C4:J4,1)+LARGE(C4:J4,2)+LARGE(C4:J4,3)+LARGE(C4:J4,4)+LARGE(C4:J4,5)</f>
        <v>475.37</v>
      </c>
      <c r="M4" s="22">
        <f>SUM(K4:L4)</f>
        <v>564.97</v>
      </c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</row>
    <row r="5" spans="1:47" s="18" customFormat="1" ht="21.95" customHeight="1" x14ac:dyDescent="0.35">
      <c r="A5" s="13" t="s">
        <v>11</v>
      </c>
      <c r="B5" s="48">
        <v>3</v>
      </c>
      <c r="C5" s="13">
        <v>91.26</v>
      </c>
      <c r="D5" s="13">
        <v>0</v>
      </c>
      <c r="E5" s="13">
        <v>88.21</v>
      </c>
      <c r="F5" s="13">
        <v>99.03</v>
      </c>
      <c r="G5" s="13">
        <v>96.89</v>
      </c>
      <c r="H5" s="13">
        <v>93.95</v>
      </c>
      <c r="I5" s="21">
        <v>77.88</v>
      </c>
      <c r="J5" s="21">
        <v>100</v>
      </c>
      <c r="K5" s="13">
        <v>78.36</v>
      </c>
      <c r="L5" s="6">
        <f>LARGE(C5:J5,1)+LARGE(C5:J5,2)+LARGE(C5:J5,3)+LARGE(C5:J5,4)+LARGE(C5:J5,5)</f>
        <v>481.13</v>
      </c>
      <c r="M5" s="22">
        <f>SUM(K5:L5)</f>
        <v>559.49</v>
      </c>
      <c r="N5"/>
      <c r="O5"/>
      <c r="P5"/>
      <c r="Q5"/>
      <c r="R5"/>
      <c r="S5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</row>
    <row r="6" spans="1:47" ht="21.95" customHeight="1" x14ac:dyDescent="0.35">
      <c r="A6" s="8" t="s">
        <v>60</v>
      </c>
      <c r="B6" s="48">
        <v>4</v>
      </c>
      <c r="C6" s="8">
        <v>0</v>
      </c>
      <c r="D6" s="8">
        <v>92.69</v>
      </c>
      <c r="E6" s="8">
        <v>0</v>
      </c>
      <c r="F6" s="8">
        <v>78.239999999999995</v>
      </c>
      <c r="G6" s="8">
        <v>87.5</v>
      </c>
      <c r="H6" s="8">
        <v>83.92</v>
      </c>
      <c r="I6" s="26">
        <v>73.069999999999993</v>
      </c>
      <c r="J6" s="26">
        <v>90.36</v>
      </c>
      <c r="K6" s="8">
        <v>73.540000000000006</v>
      </c>
      <c r="L6" s="6">
        <f>LARGE(C6:J6,1)+LARGE(C6:J6,2)+LARGE(C6:J6,3)+LARGE(C6:J6,4)+LARGE(C6:J6,5)</f>
        <v>432.71000000000004</v>
      </c>
      <c r="M6" s="22">
        <f>SUM(K6:L6)</f>
        <v>506.25000000000006</v>
      </c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21.95" customHeight="1" x14ac:dyDescent="0.35">
      <c r="A7" s="37" t="s">
        <v>17</v>
      </c>
      <c r="B7" s="48">
        <v>5</v>
      </c>
      <c r="C7" s="8">
        <v>73.400000000000006</v>
      </c>
      <c r="D7" s="8">
        <v>92.32</v>
      </c>
      <c r="E7" s="8">
        <v>79.02</v>
      </c>
      <c r="F7" s="8">
        <v>82.57</v>
      </c>
      <c r="G7" s="8">
        <v>0</v>
      </c>
      <c r="H7" s="8">
        <v>86.45</v>
      </c>
      <c r="I7" s="26">
        <v>76.55</v>
      </c>
      <c r="J7" s="26">
        <v>83.23</v>
      </c>
      <c r="K7" s="8">
        <v>77.89</v>
      </c>
      <c r="L7" s="6">
        <f>LARGE(C7:J7,1)+LARGE(C7:J7,2)+LARGE(C7:J7,3)+LARGE(C7:J7,4)+LARGE(C7:J7,5)</f>
        <v>423.59</v>
      </c>
      <c r="M7" s="22">
        <f>SUM(K7:L7)</f>
        <v>501.47999999999996</v>
      </c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</row>
    <row r="8" spans="1:47" s="17" customFormat="1" ht="21.95" customHeight="1" x14ac:dyDescent="0.35">
      <c r="A8" s="39" t="s">
        <v>68</v>
      </c>
      <c r="B8" s="48">
        <v>6</v>
      </c>
      <c r="C8" s="8">
        <v>81.89</v>
      </c>
      <c r="D8" s="8">
        <v>85.96</v>
      </c>
      <c r="E8" s="8">
        <v>62.88</v>
      </c>
      <c r="F8" s="8">
        <v>75.83</v>
      </c>
      <c r="G8" s="8">
        <v>82.83</v>
      </c>
      <c r="H8" s="8">
        <v>69.930000000000007</v>
      </c>
      <c r="I8" s="26">
        <v>66.37</v>
      </c>
      <c r="J8" s="26">
        <v>80.67</v>
      </c>
      <c r="K8" s="27">
        <v>66.34</v>
      </c>
      <c r="L8" s="6">
        <f>LARGE(C8:J8,1)+LARGE(C8:J8,2)+LARGE(C8:J8,3)+LARGE(C8:J8,4)+LARGE(C8:J8,5)</f>
        <v>407.18</v>
      </c>
      <c r="M8" s="46">
        <f>SUM(K8:L8)</f>
        <v>473.52</v>
      </c>
      <c r="N8"/>
      <c r="O8"/>
      <c r="P8"/>
      <c r="Q8"/>
      <c r="R8"/>
      <c r="S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</row>
    <row r="9" spans="1:47" s="18" customFormat="1" ht="21.95" customHeight="1" x14ac:dyDescent="0.35">
      <c r="A9" s="13" t="s">
        <v>12</v>
      </c>
      <c r="B9" s="48">
        <v>7</v>
      </c>
      <c r="C9" s="13">
        <v>77.64</v>
      </c>
      <c r="D9" s="13">
        <v>84.33</v>
      </c>
      <c r="E9" s="13">
        <v>69.94</v>
      </c>
      <c r="F9" s="13">
        <v>68.510000000000005</v>
      </c>
      <c r="G9" s="13">
        <v>84.94</v>
      </c>
      <c r="H9" s="13">
        <v>77.459999999999994</v>
      </c>
      <c r="I9" s="21">
        <v>71.05</v>
      </c>
      <c r="J9" s="21">
        <v>73.77</v>
      </c>
      <c r="K9" s="13">
        <v>72.400000000000006</v>
      </c>
      <c r="L9" s="6">
        <f>LARGE(C9:J9,1)+LARGE(C9:J9,2)+LARGE(C9:J9,3)+LARGE(C9:J9,4)+LARGE(C9:J9,5)</f>
        <v>398.13999999999993</v>
      </c>
      <c r="M9" s="22">
        <f>SUM(K9:L9)</f>
        <v>470.53999999999996</v>
      </c>
      <c r="N9"/>
      <c r="O9"/>
      <c r="P9"/>
      <c r="Q9"/>
      <c r="R9"/>
      <c r="S9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</row>
    <row r="10" spans="1:47" ht="21.95" customHeight="1" x14ac:dyDescent="0.35">
      <c r="A10" s="13" t="s">
        <v>53</v>
      </c>
      <c r="B10" s="48">
        <v>8</v>
      </c>
      <c r="C10" s="13">
        <v>87.16</v>
      </c>
      <c r="D10" s="13">
        <v>75</v>
      </c>
      <c r="E10" s="13">
        <v>79.819999999999993</v>
      </c>
      <c r="F10" s="13">
        <v>73.62</v>
      </c>
      <c r="G10" s="13">
        <v>0</v>
      </c>
      <c r="H10" s="13">
        <v>74.900000000000006</v>
      </c>
      <c r="I10" s="21">
        <v>64.61</v>
      </c>
      <c r="J10" s="21">
        <v>77.38</v>
      </c>
      <c r="K10" s="13">
        <v>73.739999999999995</v>
      </c>
      <c r="L10" s="6">
        <f>LARGE(C10:J10,1)+LARGE(C10:J10,2)+LARGE(C10:J10,3)+LARGE(C10:J10,4)+LARGE(C10:J10,5)</f>
        <v>394.26</v>
      </c>
      <c r="M10" s="22">
        <f>SUM(K10:L10)</f>
        <v>468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</row>
    <row r="11" spans="1:47" ht="21.95" customHeight="1" x14ac:dyDescent="0.35">
      <c r="A11" s="13" t="s">
        <v>4</v>
      </c>
      <c r="B11" s="48">
        <v>9</v>
      </c>
      <c r="C11" s="13">
        <v>70.69</v>
      </c>
      <c r="D11" s="13">
        <v>89.3</v>
      </c>
      <c r="E11" s="13">
        <v>50.79</v>
      </c>
      <c r="F11" s="13">
        <v>0</v>
      </c>
      <c r="G11" s="13">
        <v>73.94</v>
      </c>
      <c r="H11" s="13">
        <v>0</v>
      </c>
      <c r="I11" s="21">
        <v>65.37</v>
      </c>
      <c r="J11" s="21">
        <v>82.35</v>
      </c>
      <c r="K11" s="13">
        <v>72.55</v>
      </c>
      <c r="L11" s="6">
        <f>LARGE(C11:J11,1)+LARGE(C11:J11,2)+LARGE(C11:J11,3)+LARGE(C11:J11,4)+LARGE(C11:J11,5)</f>
        <v>381.65</v>
      </c>
      <c r="M11" s="22">
        <f>SUM(K11:L11)</f>
        <v>454.2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</row>
    <row r="12" spans="1:47" ht="21.95" customHeight="1" x14ac:dyDescent="0.35">
      <c r="A12" s="37" t="s">
        <v>16</v>
      </c>
      <c r="B12" s="48">
        <v>10</v>
      </c>
      <c r="C12" s="8">
        <v>79.680000000000007</v>
      </c>
      <c r="D12" s="8">
        <v>78.790000000000006</v>
      </c>
      <c r="E12" s="8">
        <v>72.19</v>
      </c>
      <c r="F12" s="8">
        <v>64</v>
      </c>
      <c r="G12" s="8">
        <v>78.45</v>
      </c>
      <c r="H12" s="8">
        <v>65.62</v>
      </c>
      <c r="I12" s="26">
        <v>68.92</v>
      </c>
      <c r="J12" s="26">
        <v>70.25</v>
      </c>
      <c r="K12" s="8">
        <v>70.010000000000005</v>
      </c>
      <c r="L12" s="6">
        <f>LARGE(C12:J12,1)+LARGE(C12:J12,2)+LARGE(C12:J12,3)+LARGE(C12:J12,4)+LARGE(C12:J12,5)</f>
        <v>379.36</v>
      </c>
      <c r="M12" s="22">
        <f>SUM(K12:L12)</f>
        <v>449.37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</row>
    <row r="13" spans="1:47" s="17" customFormat="1" ht="21.95" customHeight="1" x14ac:dyDescent="0.35">
      <c r="A13" s="8" t="s">
        <v>52</v>
      </c>
      <c r="B13" s="48">
        <v>11</v>
      </c>
      <c r="C13" s="8">
        <v>87.85</v>
      </c>
      <c r="D13" s="8">
        <v>75.98</v>
      </c>
      <c r="E13" s="8">
        <v>66.69</v>
      </c>
      <c r="F13" s="8">
        <v>73.81</v>
      </c>
      <c r="G13" s="8">
        <v>0</v>
      </c>
      <c r="H13" s="8">
        <v>63.57</v>
      </c>
      <c r="I13" s="26">
        <v>66.22</v>
      </c>
      <c r="J13" s="26">
        <v>71.78</v>
      </c>
      <c r="K13" s="8">
        <v>67.47</v>
      </c>
      <c r="L13" s="6">
        <f>LARGE(C13:J13,1)+LARGE(C13:J13,2)+LARGE(C13:J13,3)+LARGE(C13:J13,4)+LARGE(C13:J13,5)</f>
        <v>376.10999999999996</v>
      </c>
      <c r="M13" s="22">
        <f>SUM(K13:L13)</f>
        <v>443.57999999999993</v>
      </c>
      <c r="N13"/>
      <c r="O13"/>
      <c r="P13"/>
      <c r="Q13"/>
      <c r="R13"/>
      <c r="S13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</row>
    <row r="14" spans="1:47" ht="21.95" customHeight="1" x14ac:dyDescent="0.35">
      <c r="A14" s="40" t="s">
        <v>72</v>
      </c>
      <c r="B14" s="48">
        <v>12</v>
      </c>
      <c r="C14" s="8">
        <v>54.98</v>
      </c>
      <c r="D14" s="8">
        <v>45.85</v>
      </c>
      <c r="E14" s="8">
        <v>68.41</v>
      </c>
      <c r="F14" s="8">
        <v>69.2</v>
      </c>
      <c r="G14" s="8">
        <v>86.06</v>
      </c>
      <c r="H14" s="8">
        <v>76.78</v>
      </c>
      <c r="I14" s="26">
        <v>69.98</v>
      </c>
      <c r="J14" s="26"/>
      <c r="K14" s="8">
        <v>65.930000000000007</v>
      </c>
      <c r="L14" s="6">
        <f>LARGE(C14:J14,1)+LARGE(C14:J14,2)+LARGE(C14:J14,3)+LARGE(C14:J14,4)+LARGE(C14:J14,5)</f>
        <v>370.42999999999995</v>
      </c>
      <c r="M14" s="22">
        <f>SUM(K14:L14)</f>
        <v>436.35999999999996</v>
      </c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</row>
    <row r="15" spans="1:47" ht="21.95" customHeight="1" x14ac:dyDescent="0.35">
      <c r="A15" s="8" t="s">
        <v>59</v>
      </c>
      <c r="B15" s="48">
        <v>13</v>
      </c>
      <c r="C15" s="8">
        <v>75.400000000000006</v>
      </c>
      <c r="D15" s="8">
        <v>79.06</v>
      </c>
      <c r="E15" s="8">
        <v>67.7</v>
      </c>
      <c r="F15" s="8">
        <v>0</v>
      </c>
      <c r="G15" s="8">
        <v>71.42</v>
      </c>
      <c r="H15" s="8">
        <v>62.54</v>
      </c>
      <c r="I15" s="26"/>
      <c r="J15" s="26">
        <v>70.739999999999995</v>
      </c>
      <c r="K15" s="8">
        <v>64.22</v>
      </c>
      <c r="L15" s="6">
        <f>LARGE(C15:J15,1)+LARGE(C15:J15,2)+LARGE(C15:J15,3)+LARGE(C15:J15,4)+LARGE(C15:J15,5)</f>
        <v>364.32</v>
      </c>
      <c r="M15" s="22">
        <f>SUM(K15:L15)</f>
        <v>428.53999999999996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</row>
    <row r="16" spans="1:47" s="18" customFormat="1" ht="21" x14ac:dyDescent="0.35">
      <c r="A16" s="39" t="s">
        <v>33</v>
      </c>
      <c r="B16" s="48">
        <v>14</v>
      </c>
      <c r="C16" s="8">
        <v>72.849999999999994</v>
      </c>
      <c r="D16" s="8">
        <v>73.709999999999994</v>
      </c>
      <c r="E16" s="8">
        <v>63.64</v>
      </c>
      <c r="F16" s="8">
        <v>64.5</v>
      </c>
      <c r="G16" s="8">
        <v>67.73</v>
      </c>
      <c r="H16" s="8">
        <v>51.82</v>
      </c>
      <c r="I16" s="26"/>
      <c r="J16" s="26">
        <v>58.31</v>
      </c>
      <c r="K16" s="8">
        <v>56.57</v>
      </c>
      <c r="L16" s="6">
        <f>LARGE(C16:J16,1)+LARGE(C16:J16,2)+LARGE(C16:J16,3)+LARGE(C16:J16,4)+LARGE(C16:J16,5)</f>
        <v>342.43</v>
      </c>
      <c r="M16" s="22">
        <f>SUM(K16:L16)</f>
        <v>399</v>
      </c>
      <c r="N16"/>
      <c r="O16"/>
      <c r="P16"/>
      <c r="Q16"/>
      <c r="R16"/>
      <c r="S16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</row>
    <row r="17" spans="1:47" s="19" customFormat="1" ht="21" x14ac:dyDescent="0.35">
      <c r="A17" s="13" t="s">
        <v>13</v>
      </c>
      <c r="B17" s="48">
        <v>15</v>
      </c>
      <c r="C17" s="13">
        <v>0</v>
      </c>
      <c r="D17" s="13">
        <v>0</v>
      </c>
      <c r="E17" s="13">
        <v>57.68</v>
      </c>
      <c r="F17" s="13">
        <v>71.16</v>
      </c>
      <c r="G17" s="13">
        <v>77.44</v>
      </c>
      <c r="H17" s="13">
        <v>57.99</v>
      </c>
      <c r="I17" s="21">
        <v>61.79</v>
      </c>
      <c r="J17" s="21">
        <v>76.67</v>
      </c>
      <c r="K17" s="13">
        <v>53.76</v>
      </c>
      <c r="L17" s="6">
        <f>LARGE(C17:J17,1)+LARGE(C17:J17,2)+LARGE(C17:J17,3)+LARGE(C17:J17,4)+LARGE(C17:J17,5)</f>
        <v>345.05</v>
      </c>
      <c r="M17" s="22">
        <f>SUM(K17:L17)</f>
        <v>398.81</v>
      </c>
      <c r="N17"/>
      <c r="O17"/>
      <c r="P17"/>
      <c r="Q17"/>
      <c r="R17"/>
      <c r="S1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</row>
    <row r="18" spans="1:47" s="19" customFormat="1" ht="21" x14ac:dyDescent="0.35">
      <c r="A18" s="35" t="s">
        <v>70</v>
      </c>
      <c r="B18" s="48">
        <v>16</v>
      </c>
      <c r="C18" s="8">
        <v>52.94</v>
      </c>
      <c r="D18" s="8">
        <v>67.150000000000006</v>
      </c>
      <c r="E18" s="8">
        <v>56.39</v>
      </c>
      <c r="F18" s="8">
        <v>68.08</v>
      </c>
      <c r="G18" s="8">
        <v>62</v>
      </c>
      <c r="H18" s="8">
        <v>62.21</v>
      </c>
      <c r="I18" s="26">
        <v>56.82</v>
      </c>
      <c r="J18" s="26">
        <v>65.22</v>
      </c>
      <c r="K18" s="8">
        <v>65.78</v>
      </c>
      <c r="L18" s="6">
        <f>LARGE(C18:J18,1)+LARGE(C18:J18,2)+LARGE(C18:J18,3)+LARGE(C18:J18,4)+LARGE(C18:J18,5)</f>
        <v>324.66000000000003</v>
      </c>
      <c r="M18" s="22">
        <f>SUM(K18:L18)</f>
        <v>390.44000000000005</v>
      </c>
      <c r="N18"/>
      <c r="O18"/>
      <c r="P18"/>
      <c r="Q18"/>
      <c r="R18"/>
      <c r="S1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</row>
    <row r="19" spans="1:47" ht="21" x14ac:dyDescent="0.35">
      <c r="A19" s="35" t="s">
        <v>54</v>
      </c>
      <c r="B19" s="48">
        <v>17</v>
      </c>
      <c r="C19" s="8">
        <v>57.54</v>
      </c>
      <c r="D19" s="8">
        <v>70.7</v>
      </c>
      <c r="E19" s="8">
        <v>68.099999999999994</v>
      </c>
      <c r="F19" s="8">
        <v>50.39</v>
      </c>
      <c r="G19" s="8">
        <v>64.260000000000005</v>
      </c>
      <c r="H19" s="8">
        <v>61.09</v>
      </c>
      <c r="I19" s="26">
        <v>44.64</v>
      </c>
      <c r="J19" s="26">
        <v>61.49</v>
      </c>
      <c r="K19" s="8">
        <v>58.81</v>
      </c>
      <c r="L19" s="6">
        <f>LARGE(C19:J19,1)+LARGE(C19:J19,2)+LARGE(C19:J19,3)+LARGE(C19:J19,4)+LARGE(C19:J19,5)</f>
        <v>325.64</v>
      </c>
      <c r="M19" s="22">
        <f>SUM(K19:L19)</f>
        <v>384.45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</row>
    <row r="20" spans="1:47" s="18" customFormat="1" ht="21" x14ac:dyDescent="0.35">
      <c r="A20" s="8" t="s">
        <v>15</v>
      </c>
      <c r="B20" s="48">
        <v>18</v>
      </c>
      <c r="C20" s="8">
        <v>68.48</v>
      </c>
      <c r="D20" s="8">
        <v>64.83</v>
      </c>
      <c r="E20" s="8">
        <v>58.21</v>
      </c>
      <c r="F20" s="8">
        <v>54.21</v>
      </c>
      <c r="G20" s="8">
        <v>61.99</v>
      </c>
      <c r="H20" s="8">
        <v>51.3</v>
      </c>
      <c r="I20" s="26">
        <v>54.09</v>
      </c>
      <c r="J20" s="26">
        <v>67.209999999999994</v>
      </c>
      <c r="K20" s="8">
        <v>52.93</v>
      </c>
      <c r="L20" s="6">
        <f>LARGE(C20:J20,1)+LARGE(C20:J20,2)+LARGE(C20:J20,3)+LARGE(C20:J20,4)+LARGE(C20:J20,5)</f>
        <v>320.71999999999997</v>
      </c>
      <c r="M20" s="22">
        <f>SUM(K20:L20)</f>
        <v>373.65</v>
      </c>
      <c r="N20"/>
      <c r="O20"/>
      <c r="P20"/>
      <c r="Q20"/>
      <c r="R20"/>
      <c r="S20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</row>
    <row r="21" spans="1:47" s="18" customFormat="1" ht="21" x14ac:dyDescent="0.35">
      <c r="A21" s="37" t="s">
        <v>14</v>
      </c>
      <c r="B21" s="48">
        <v>19</v>
      </c>
      <c r="C21" s="8">
        <v>66.23</v>
      </c>
      <c r="D21" s="8">
        <v>58.64</v>
      </c>
      <c r="E21" s="8">
        <v>53.05</v>
      </c>
      <c r="F21" s="8">
        <v>0</v>
      </c>
      <c r="G21" s="8">
        <v>0</v>
      </c>
      <c r="H21" s="8">
        <v>66.819999999999993</v>
      </c>
      <c r="I21" s="26"/>
      <c r="J21" s="26">
        <v>66.959999999999994</v>
      </c>
      <c r="K21" s="27">
        <v>59.03</v>
      </c>
      <c r="L21" s="6">
        <f>LARGE(C21:J21,1)+LARGE(C21:J21,2)+LARGE(C21:J21,3)+LARGE(C21:J21,4)+LARGE(C21:J21,5)</f>
        <v>311.7</v>
      </c>
      <c r="M21" s="46">
        <f>SUM(K21:L21)</f>
        <v>370.73</v>
      </c>
      <c r="N21"/>
      <c r="O21"/>
      <c r="P21"/>
      <c r="Q21"/>
      <c r="R21"/>
      <c r="S21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</row>
    <row r="22" spans="1:47" ht="21" x14ac:dyDescent="0.35">
      <c r="A22" s="37" t="s">
        <v>32</v>
      </c>
      <c r="B22" s="48">
        <v>20</v>
      </c>
      <c r="C22" s="8">
        <v>75.8</v>
      </c>
      <c r="D22" s="8">
        <v>81.349999999999994</v>
      </c>
      <c r="E22" s="8">
        <v>61.74</v>
      </c>
      <c r="F22" s="8">
        <v>58.66</v>
      </c>
      <c r="G22" s="8">
        <v>69.64</v>
      </c>
      <c r="H22" s="8">
        <v>56.79</v>
      </c>
      <c r="I22" s="26">
        <v>62.83</v>
      </c>
      <c r="J22" s="26">
        <v>69.37</v>
      </c>
      <c r="K22" s="8" t="s">
        <v>84</v>
      </c>
      <c r="L22" s="6">
        <f>LARGE(C22:J22,1)+LARGE(C22:J22,2)+LARGE(C22:J22,3)+LARGE(C22:J22,4)+LARGE(C22:J22,5)</f>
        <v>358.98999999999995</v>
      </c>
      <c r="M22" s="22">
        <f>SUM(L22)</f>
        <v>358.98999999999995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</row>
    <row r="23" spans="1:47" s="17" customFormat="1" ht="21" x14ac:dyDescent="0.35">
      <c r="A23" s="8" t="s">
        <v>57</v>
      </c>
      <c r="B23" s="48">
        <v>21</v>
      </c>
      <c r="C23" s="8">
        <v>52.55</v>
      </c>
      <c r="D23" s="8">
        <v>54.63</v>
      </c>
      <c r="E23" s="8">
        <v>58.31</v>
      </c>
      <c r="F23" s="8">
        <v>45.43</v>
      </c>
      <c r="G23" s="8">
        <v>58.33</v>
      </c>
      <c r="H23" s="8">
        <v>57.25</v>
      </c>
      <c r="I23" s="26">
        <v>44.86</v>
      </c>
      <c r="J23" s="26">
        <v>57.16</v>
      </c>
      <c r="K23" s="8">
        <v>55.08</v>
      </c>
      <c r="L23" s="6">
        <f>LARGE(C23:J23,1)+LARGE(C23:J23,2)+LARGE(C23:J23,3)+LARGE(C23:J23,4)+LARGE(C23:J23,5)</f>
        <v>285.68</v>
      </c>
      <c r="M23" s="22">
        <f>SUM(K23:L23)</f>
        <v>340.76</v>
      </c>
      <c r="N23"/>
      <c r="O23"/>
      <c r="P23"/>
      <c r="Q23"/>
      <c r="R23"/>
      <c r="S23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</row>
    <row r="24" spans="1:47" s="18" customFormat="1" ht="21" x14ac:dyDescent="0.35">
      <c r="A24" s="39" t="s">
        <v>71</v>
      </c>
      <c r="B24" s="48">
        <v>22</v>
      </c>
      <c r="C24" s="8">
        <v>56.28</v>
      </c>
      <c r="D24" s="8">
        <v>52.25</v>
      </c>
      <c r="E24" s="8">
        <v>52.98</v>
      </c>
      <c r="F24" s="8">
        <v>56.61</v>
      </c>
      <c r="G24" s="8">
        <v>55.01</v>
      </c>
      <c r="H24" s="8">
        <v>52.62</v>
      </c>
      <c r="I24" s="26">
        <v>53.24</v>
      </c>
      <c r="J24" s="26">
        <v>55.37</v>
      </c>
      <c r="K24" s="8">
        <v>57.46</v>
      </c>
      <c r="L24" s="6">
        <f>LARGE(C24:J24,1)+LARGE(C24:J24,2)+LARGE(C24:J24,3)+LARGE(C24:J24,4)+LARGE(C24:J24,5)</f>
        <v>276.51</v>
      </c>
      <c r="M24" s="22">
        <f>SUM(K24:L24)</f>
        <v>333.96999999999997</v>
      </c>
      <c r="N24"/>
      <c r="O24"/>
      <c r="P24"/>
      <c r="Q24"/>
      <c r="R24"/>
      <c r="S24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</row>
    <row r="25" spans="1:47" s="17" customFormat="1" ht="21" x14ac:dyDescent="0.35">
      <c r="A25" s="37" t="s">
        <v>74</v>
      </c>
      <c r="B25" s="48">
        <v>23</v>
      </c>
      <c r="C25" s="8">
        <v>59.24</v>
      </c>
      <c r="D25" s="8">
        <v>35.18</v>
      </c>
      <c r="E25" s="8">
        <v>67.19</v>
      </c>
      <c r="F25" s="8">
        <v>51.17</v>
      </c>
      <c r="G25" s="8">
        <v>50.38</v>
      </c>
      <c r="H25" s="8">
        <v>0</v>
      </c>
      <c r="I25" s="26">
        <v>55.33</v>
      </c>
      <c r="J25" s="26">
        <v>57.46</v>
      </c>
      <c r="K25" s="8">
        <v>41.48</v>
      </c>
      <c r="L25" s="6">
        <f>LARGE(C25:J25,1)+LARGE(C25:J25,2)+LARGE(C25:J25,3)+LARGE(C25:J25,4)+LARGE(C25:J25,5)</f>
        <v>290.39000000000004</v>
      </c>
      <c r="M25" s="22">
        <f>SUM(K25:L25)</f>
        <v>331.87000000000006</v>
      </c>
      <c r="N25"/>
      <c r="O25"/>
      <c r="P25"/>
      <c r="Q25"/>
      <c r="R25"/>
      <c r="S2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</row>
    <row r="26" spans="1:47" ht="21" x14ac:dyDescent="0.35">
      <c r="A26" s="35" t="s">
        <v>69</v>
      </c>
      <c r="B26" s="48">
        <v>24</v>
      </c>
      <c r="C26" s="8">
        <v>55.09</v>
      </c>
      <c r="D26" s="8">
        <v>0</v>
      </c>
      <c r="E26" s="8">
        <v>52.65</v>
      </c>
      <c r="F26" s="8">
        <v>39.450000000000003</v>
      </c>
      <c r="G26" s="8">
        <v>51.04</v>
      </c>
      <c r="H26" s="8">
        <v>53.05</v>
      </c>
      <c r="I26" s="26">
        <v>48.86</v>
      </c>
      <c r="J26" s="26">
        <v>51.54</v>
      </c>
      <c r="K26" s="8">
        <v>57.91</v>
      </c>
      <c r="L26" s="6">
        <f>LARGE(C26:J26,1)+LARGE(C26:J26,2)+LARGE(C26:J26,3)+LARGE(C26:J26,4)+LARGE(C26:J26,5)</f>
        <v>263.37</v>
      </c>
      <c r="M26" s="22">
        <f>SUM(K26:L26)</f>
        <v>321.27999999999997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</row>
    <row r="27" spans="1:47" ht="21" x14ac:dyDescent="0.35">
      <c r="A27" s="39" t="s">
        <v>55</v>
      </c>
      <c r="B27" s="48">
        <v>25</v>
      </c>
      <c r="C27" s="8">
        <v>51.4</v>
      </c>
      <c r="D27" s="8">
        <v>48.6</v>
      </c>
      <c r="E27" s="8">
        <v>46.36</v>
      </c>
      <c r="F27" s="8">
        <v>47.71</v>
      </c>
      <c r="G27" s="8">
        <v>53.84</v>
      </c>
      <c r="H27" s="8">
        <v>45.65</v>
      </c>
      <c r="I27" s="26">
        <v>41.36</v>
      </c>
      <c r="J27" s="26">
        <v>41.65</v>
      </c>
      <c r="K27" s="8">
        <v>44.81</v>
      </c>
      <c r="L27" s="6">
        <f>LARGE(C27:J27,1)+LARGE(C27:J27,2)+LARGE(C27:J27,3)+LARGE(C27:J27,4)+LARGE(C27:J27,5)</f>
        <v>247.91000000000003</v>
      </c>
      <c r="M27" s="22">
        <f>SUM(K27:L27)</f>
        <v>292.72000000000003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</row>
    <row r="28" spans="1:47" s="18" customFormat="1" ht="21" x14ac:dyDescent="0.35">
      <c r="A28" s="35" t="s">
        <v>73</v>
      </c>
      <c r="B28" s="48">
        <v>27</v>
      </c>
      <c r="C28" s="8">
        <v>46.06</v>
      </c>
      <c r="D28" s="8">
        <v>52.56</v>
      </c>
      <c r="E28" s="8">
        <v>46.88</v>
      </c>
      <c r="F28" s="8">
        <v>0</v>
      </c>
      <c r="G28" s="8">
        <v>54.77</v>
      </c>
      <c r="H28" s="8">
        <v>48.22</v>
      </c>
      <c r="I28" s="26">
        <v>40.549999999999997</v>
      </c>
      <c r="J28" s="26">
        <v>37.700000000000003</v>
      </c>
      <c r="K28" s="8">
        <v>31.29</v>
      </c>
      <c r="L28" s="6">
        <f>LARGE(C28:J28,1)+LARGE(C28:J28,2)+LARGE(C28:J28,3)+LARGE(C28:J28,4)+LARGE(C28:J28,5)</f>
        <v>248.49</v>
      </c>
      <c r="M28" s="22">
        <f>SUM(K28:L28)</f>
        <v>279.78000000000003</v>
      </c>
      <c r="N28"/>
      <c r="O28"/>
      <c r="P28"/>
      <c r="Q28"/>
      <c r="R28"/>
      <c r="S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</row>
    <row r="29" spans="1:47" ht="21" x14ac:dyDescent="0.35">
      <c r="A29" s="8" t="s">
        <v>27</v>
      </c>
      <c r="B29" s="48">
        <v>26</v>
      </c>
      <c r="C29" s="8">
        <v>0</v>
      </c>
      <c r="D29" s="8">
        <v>0</v>
      </c>
      <c r="E29" s="8">
        <v>0</v>
      </c>
      <c r="F29" s="8">
        <v>31.42</v>
      </c>
      <c r="G29" s="8">
        <v>49.48</v>
      </c>
      <c r="H29" s="8">
        <v>58.95</v>
      </c>
      <c r="I29" s="26">
        <v>46.28</v>
      </c>
      <c r="J29" s="26">
        <v>43.83</v>
      </c>
      <c r="K29" s="8">
        <v>48.35</v>
      </c>
      <c r="L29" s="6">
        <f>LARGE(C29:J29,1)+LARGE(C29:J29,2)+LARGE(C29:J29,3)+LARGE(C29:J29,4)+LARGE(C29:J29,5)</f>
        <v>229.96000000000004</v>
      </c>
      <c r="M29" s="22">
        <f>SUM(K29:L29)</f>
        <v>278.31000000000006</v>
      </c>
    </row>
    <row r="30" spans="1:47" ht="21" x14ac:dyDescent="0.35">
      <c r="A30" s="8" t="s">
        <v>58</v>
      </c>
      <c r="B30" s="48">
        <v>28</v>
      </c>
      <c r="C30" s="8">
        <v>43.47</v>
      </c>
      <c r="D30" s="8">
        <v>37.909999999999997</v>
      </c>
      <c r="E30" s="8">
        <v>33.79</v>
      </c>
      <c r="F30" s="8">
        <v>0</v>
      </c>
      <c r="G30" s="8">
        <v>41.74</v>
      </c>
      <c r="H30" s="8">
        <v>44.66</v>
      </c>
      <c r="I30" s="26">
        <v>40.5</v>
      </c>
      <c r="J30" s="26">
        <v>47.47</v>
      </c>
      <c r="K30" s="8">
        <v>44.51</v>
      </c>
      <c r="L30" s="6">
        <f>LARGE(C30:J30,1)+LARGE(C30:J30,2)+LARGE(C30:J30,3)+LARGE(C30:J30,4)+LARGE(C30:J30,5)</f>
        <v>217.84</v>
      </c>
      <c r="M30" s="22">
        <f>SUM(K30:L30)</f>
        <v>262.35000000000002</v>
      </c>
    </row>
    <row r="31" spans="1:47" ht="21" x14ac:dyDescent="0.35">
      <c r="A31" s="8" t="s">
        <v>56</v>
      </c>
      <c r="B31" s="48">
        <v>29</v>
      </c>
      <c r="C31" s="8">
        <v>32.479999999999997</v>
      </c>
      <c r="D31" s="8">
        <v>0</v>
      </c>
      <c r="E31" s="8">
        <v>41.17</v>
      </c>
      <c r="F31" s="8">
        <v>0</v>
      </c>
      <c r="G31" s="8">
        <v>23.95</v>
      </c>
      <c r="H31" s="8">
        <v>34.96</v>
      </c>
      <c r="I31" s="26">
        <v>31.19</v>
      </c>
      <c r="J31" s="26">
        <v>26.28</v>
      </c>
      <c r="K31" s="8">
        <v>31.43</v>
      </c>
      <c r="L31" s="6">
        <f>LARGE(C31:J31,1)+LARGE(C31:J31,2)+LARGE(C31:J31,3)+LARGE(C31:J31,4)+LARGE(C31:J31,5)</f>
        <v>166.07999999999998</v>
      </c>
      <c r="M31" s="22">
        <f>SUM(K31:L31)</f>
        <v>197.51</v>
      </c>
    </row>
  </sheetData>
  <pageMargins left="0.7" right="0.7" top="0.78740157499999996" bottom="0.78740157499999996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FFA57-1627-4DE0-9856-8AF8A55BC9A7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A115-9BA4-41B0-AAEC-F698522C7E7F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2E92-072B-4D12-9031-DF5114207197}">
  <sheetPr codeName="List3"/>
  <dimension ref="A1:M11"/>
  <sheetViews>
    <sheetView workbookViewId="0">
      <selection activeCell="C1" sqref="C1:D1"/>
    </sheetView>
  </sheetViews>
  <sheetFormatPr defaultRowHeight="15" x14ac:dyDescent="0.25"/>
  <cols>
    <col min="1" max="1" width="42.7109375" customWidth="1"/>
    <col min="2" max="2" width="14.85546875" bestFit="1" customWidth="1"/>
    <col min="3" max="10" width="12.7109375" customWidth="1"/>
    <col min="11" max="11" width="11.140625" customWidth="1"/>
    <col min="12" max="12" width="18.5703125" customWidth="1"/>
    <col min="13" max="13" width="22.5703125" customWidth="1"/>
  </cols>
  <sheetData>
    <row r="1" spans="1:13" ht="22.5" x14ac:dyDescent="0.3">
      <c r="A1" s="2" t="s">
        <v>78</v>
      </c>
      <c r="B1" s="2" t="s">
        <v>76</v>
      </c>
      <c r="C1" s="49"/>
      <c r="D1" s="31"/>
      <c r="E1" s="4"/>
      <c r="F1" s="4"/>
      <c r="G1" s="4"/>
      <c r="H1" s="4"/>
      <c r="I1" s="4"/>
    </row>
    <row r="2" spans="1:13" ht="21" x14ac:dyDescent="0.35">
      <c r="A2" s="12"/>
      <c r="B2" s="44"/>
      <c r="C2" s="15" t="s">
        <v>35</v>
      </c>
      <c r="D2" s="15" t="s">
        <v>36</v>
      </c>
      <c r="E2" s="15" t="s">
        <v>37</v>
      </c>
      <c r="F2" s="15" t="s">
        <v>38</v>
      </c>
      <c r="G2" s="6" t="s">
        <v>62</v>
      </c>
      <c r="H2" s="6" t="s">
        <v>63</v>
      </c>
      <c r="I2" s="6" t="s">
        <v>64</v>
      </c>
      <c r="J2" s="6" t="s">
        <v>65</v>
      </c>
      <c r="K2" s="6" t="s">
        <v>81</v>
      </c>
      <c r="L2" s="6" t="s">
        <v>34</v>
      </c>
      <c r="M2" s="22" t="s">
        <v>2</v>
      </c>
    </row>
    <row r="3" spans="1:13" ht="21" x14ac:dyDescent="0.35">
      <c r="A3" s="5" t="s">
        <v>29</v>
      </c>
      <c r="B3" s="44">
        <v>1</v>
      </c>
      <c r="C3" s="13">
        <v>97.05</v>
      </c>
      <c r="D3" s="13">
        <v>100</v>
      </c>
      <c r="E3" s="13">
        <v>100</v>
      </c>
      <c r="F3" s="13">
        <v>100</v>
      </c>
      <c r="G3" s="13">
        <v>100</v>
      </c>
      <c r="H3" s="13">
        <v>100</v>
      </c>
      <c r="I3" s="14"/>
      <c r="J3" s="14">
        <v>100</v>
      </c>
      <c r="K3" s="13">
        <v>94.57</v>
      </c>
      <c r="L3" s="6">
        <f t="shared" ref="L3" si="0">LARGE(C3:J3,1)+LARGE(C3:J3,2)+LARGE(C3:J3,3)+LARGE(C3:J3,4)+LARGE(C3:J3,5)</f>
        <v>500</v>
      </c>
      <c r="M3" s="22">
        <f t="shared" ref="M3:M11" si="1">SUM(K3:L3)</f>
        <v>594.56999999999994</v>
      </c>
    </row>
    <row r="4" spans="1:13" ht="21" x14ac:dyDescent="0.35">
      <c r="A4" s="41" t="s">
        <v>43</v>
      </c>
      <c r="B4" s="44">
        <v>2</v>
      </c>
      <c r="C4" s="8">
        <v>100</v>
      </c>
      <c r="D4" s="8">
        <v>0</v>
      </c>
      <c r="E4" s="8">
        <v>90.22</v>
      </c>
      <c r="F4" s="8">
        <v>97.02</v>
      </c>
      <c r="G4" s="8">
        <v>97.95</v>
      </c>
      <c r="H4" s="8">
        <v>0</v>
      </c>
      <c r="I4" s="9">
        <v>100</v>
      </c>
      <c r="J4" s="9">
        <v>96.48</v>
      </c>
      <c r="K4" s="13">
        <v>100</v>
      </c>
      <c r="L4" s="6">
        <f t="shared" ref="L4:L11" si="2">LARGE(C4:J4,1)+LARGE(C4:J4,2)+LARGE(C4:J4,3)+LARGE(C4:J4,4)+LARGE(C4:J4,5)</f>
        <v>491.45</v>
      </c>
      <c r="M4" s="22">
        <f t="shared" si="1"/>
        <v>591.45000000000005</v>
      </c>
    </row>
    <row r="5" spans="1:13" ht="21" x14ac:dyDescent="0.35">
      <c r="A5" s="5" t="s">
        <v>10</v>
      </c>
      <c r="B5" s="44">
        <v>3</v>
      </c>
      <c r="C5" s="8">
        <v>85.61</v>
      </c>
      <c r="D5" s="8">
        <v>73.03</v>
      </c>
      <c r="E5" s="8">
        <v>87.14</v>
      </c>
      <c r="F5" s="8">
        <v>0</v>
      </c>
      <c r="G5" s="8">
        <v>83.69</v>
      </c>
      <c r="H5" s="8">
        <v>0</v>
      </c>
      <c r="I5" s="9"/>
      <c r="J5" s="9">
        <v>69.180000000000007</v>
      </c>
      <c r="K5" s="13">
        <v>80.86</v>
      </c>
      <c r="L5" s="6">
        <f t="shared" si="2"/>
        <v>398.65000000000003</v>
      </c>
      <c r="M5" s="22">
        <f t="shared" si="1"/>
        <v>479.51000000000005</v>
      </c>
    </row>
    <row r="6" spans="1:13" ht="21" x14ac:dyDescent="0.35">
      <c r="A6" s="42" t="s">
        <v>26</v>
      </c>
      <c r="B6" s="45">
        <v>4</v>
      </c>
      <c r="C6" s="7">
        <v>72.77</v>
      </c>
      <c r="D6" s="8">
        <v>74.569999999999993</v>
      </c>
      <c r="E6" s="8">
        <v>73.14</v>
      </c>
      <c r="F6" s="8">
        <v>69.16</v>
      </c>
      <c r="G6" s="8">
        <v>84.66</v>
      </c>
      <c r="H6" s="8">
        <v>75.02</v>
      </c>
      <c r="I6" s="9">
        <v>81.53</v>
      </c>
      <c r="J6" s="9"/>
      <c r="K6" s="13">
        <v>68.599999999999994</v>
      </c>
      <c r="L6" s="6">
        <f t="shared" si="2"/>
        <v>388.91999999999996</v>
      </c>
      <c r="M6" s="22">
        <f t="shared" si="1"/>
        <v>457.52</v>
      </c>
    </row>
    <row r="7" spans="1:13" ht="21" x14ac:dyDescent="0.35">
      <c r="A7" s="5" t="s">
        <v>30</v>
      </c>
      <c r="B7" s="44">
        <v>5</v>
      </c>
      <c r="C7" s="13"/>
      <c r="D7" s="13">
        <v>71.989999999999995</v>
      </c>
      <c r="E7" s="13">
        <v>76.09</v>
      </c>
      <c r="F7" s="13">
        <v>75.16</v>
      </c>
      <c r="G7" s="13">
        <v>77.81</v>
      </c>
      <c r="H7" s="13">
        <v>65.62</v>
      </c>
      <c r="I7" s="14">
        <v>71.989999999999995</v>
      </c>
      <c r="J7" s="14">
        <v>67.08</v>
      </c>
      <c r="K7" s="13">
        <v>71.16</v>
      </c>
      <c r="L7" s="6">
        <f t="shared" si="2"/>
        <v>373.04</v>
      </c>
      <c r="M7" s="22">
        <f t="shared" si="1"/>
        <v>444.20000000000005</v>
      </c>
    </row>
    <row r="8" spans="1:13" ht="21" x14ac:dyDescent="0.35">
      <c r="A8" s="40" t="s">
        <v>44</v>
      </c>
      <c r="B8" s="48">
        <v>6</v>
      </c>
      <c r="C8" s="13">
        <v>43.21</v>
      </c>
      <c r="D8" s="8">
        <v>0</v>
      </c>
      <c r="E8" s="8">
        <v>61.8</v>
      </c>
      <c r="F8" s="8">
        <v>54.12</v>
      </c>
      <c r="G8" s="8">
        <v>83.89</v>
      </c>
      <c r="H8" s="8">
        <v>0</v>
      </c>
      <c r="I8" s="9">
        <v>84.39</v>
      </c>
      <c r="J8" s="9">
        <v>74.94</v>
      </c>
      <c r="K8" s="13">
        <v>76.95</v>
      </c>
      <c r="L8" s="6">
        <f t="shared" si="2"/>
        <v>359.14</v>
      </c>
      <c r="M8" s="22">
        <f t="shared" si="1"/>
        <v>436.09</v>
      </c>
    </row>
    <row r="9" spans="1:13" ht="21" x14ac:dyDescent="0.35">
      <c r="A9" s="5" t="s">
        <v>31</v>
      </c>
      <c r="B9" s="44">
        <v>7</v>
      </c>
      <c r="C9" s="13">
        <v>67.010000000000005</v>
      </c>
      <c r="D9" s="13">
        <v>57.79</v>
      </c>
      <c r="E9" s="13">
        <v>76.69</v>
      </c>
      <c r="F9" s="13">
        <v>58.61</v>
      </c>
      <c r="G9" s="13">
        <v>69.959999999999994</v>
      </c>
      <c r="H9" s="13">
        <v>70.36</v>
      </c>
      <c r="I9" s="14">
        <v>68.78</v>
      </c>
      <c r="J9" s="14">
        <v>70.739999999999995</v>
      </c>
      <c r="K9" s="13">
        <v>71.64</v>
      </c>
      <c r="L9" s="6">
        <f t="shared" si="2"/>
        <v>356.53</v>
      </c>
      <c r="M9" s="22">
        <f t="shared" si="1"/>
        <v>428.16999999999996</v>
      </c>
    </row>
    <row r="10" spans="1:13" ht="21" x14ac:dyDescent="0.35">
      <c r="A10" s="23" t="s">
        <v>25</v>
      </c>
      <c r="B10" s="45">
        <v>8</v>
      </c>
      <c r="C10" s="24">
        <v>60.13</v>
      </c>
      <c r="D10" s="13">
        <v>69.650000000000006</v>
      </c>
      <c r="E10" s="13">
        <v>63.44</v>
      </c>
      <c r="F10" s="13">
        <v>0</v>
      </c>
      <c r="G10" s="13">
        <v>66.13</v>
      </c>
      <c r="H10" s="13">
        <v>69.3</v>
      </c>
      <c r="I10" s="14">
        <v>64.25</v>
      </c>
      <c r="J10" s="14">
        <v>56.65</v>
      </c>
      <c r="K10" s="13">
        <v>65.73</v>
      </c>
      <c r="L10" s="6">
        <f t="shared" si="2"/>
        <v>332.77</v>
      </c>
      <c r="M10" s="22">
        <f t="shared" si="1"/>
        <v>398.5</v>
      </c>
    </row>
    <row r="11" spans="1:13" ht="21" x14ac:dyDescent="0.35">
      <c r="A11" s="36" t="s">
        <v>75</v>
      </c>
      <c r="B11" s="44">
        <v>9</v>
      </c>
      <c r="C11" s="8">
        <v>50.72</v>
      </c>
      <c r="D11" s="8">
        <v>38.950000000000003</v>
      </c>
      <c r="E11" s="8">
        <v>47.92</v>
      </c>
      <c r="F11" s="8">
        <v>54.32</v>
      </c>
      <c r="G11" s="8">
        <v>48.81</v>
      </c>
      <c r="H11" s="8">
        <v>50.33</v>
      </c>
      <c r="I11" s="9">
        <v>53.03</v>
      </c>
      <c r="J11" s="9">
        <v>48.6</v>
      </c>
      <c r="K11" s="13">
        <v>54.16</v>
      </c>
      <c r="L11" s="6">
        <f t="shared" si="2"/>
        <v>257.20999999999998</v>
      </c>
      <c r="M11" s="22">
        <f t="shared" si="1"/>
        <v>311.37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DD2D-9DAA-47CA-917B-4564F9544927}">
  <sheetPr codeName="List4"/>
  <dimension ref="A1:M11"/>
  <sheetViews>
    <sheetView workbookViewId="0">
      <selection activeCell="A8" sqref="A8:A10"/>
    </sheetView>
  </sheetViews>
  <sheetFormatPr defaultRowHeight="15" x14ac:dyDescent="0.25"/>
  <cols>
    <col min="1" max="1" width="39.7109375" customWidth="1"/>
    <col min="2" max="2" width="17" customWidth="1"/>
    <col min="3" max="3" width="14.28515625" customWidth="1"/>
    <col min="4" max="10" width="12.7109375" customWidth="1"/>
    <col min="11" max="11" width="10.85546875" bestFit="1" customWidth="1"/>
    <col min="12" max="12" width="18.7109375" customWidth="1"/>
    <col min="13" max="13" width="23" customWidth="1"/>
  </cols>
  <sheetData>
    <row r="1" spans="1:13" ht="22.5" x14ac:dyDescent="0.3">
      <c r="A1" s="2" t="s">
        <v>79</v>
      </c>
      <c r="B1" s="2" t="s">
        <v>77</v>
      </c>
      <c r="C1" s="49"/>
      <c r="D1" s="31"/>
      <c r="E1" s="4"/>
      <c r="F1" s="4"/>
      <c r="G1" s="4"/>
      <c r="H1" s="4"/>
      <c r="I1" s="4"/>
    </row>
    <row r="2" spans="1:13" ht="21" x14ac:dyDescent="0.35">
      <c r="A2" s="12"/>
      <c r="B2" s="44"/>
      <c r="C2" s="15" t="s">
        <v>35</v>
      </c>
      <c r="D2" s="15" t="s">
        <v>36</v>
      </c>
      <c r="E2" s="15" t="s">
        <v>37</v>
      </c>
      <c r="F2" s="15" t="s">
        <v>38</v>
      </c>
      <c r="G2" s="6" t="s">
        <v>62</v>
      </c>
      <c r="H2" s="6" t="s">
        <v>63</v>
      </c>
      <c r="I2" s="6" t="s">
        <v>64</v>
      </c>
      <c r="J2" s="6" t="s">
        <v>65</v>
      </c>
      <c r="K2" s="6" t="s">
        <v>81</v>
      </c>
      <c r="L2" s="6" t="s">
        <v>34</v>
      </c>
      <c r="M2" s="22" t="s">
        <v>2</v>
      </c>
    </row>
    <row r="3" spans="1:13" ht="21" x14ac:dyDescent="0.35">
      <c r="A3" s="23" t="s">
        <v>24</v>
      </c>
      <c r="B3" s="45">
        <v>1</v>
      </c>
      <c r="C3" s="24">
        <v>100</v>
      </c>
      <c r="D3" s="13">
        <v>99.44</v>
      </c>
      <c r="E3" s="13">
        <v>100</v>
      </c>
      <c r="F3" s="13">
        <v>100</v>
      </c>
      <c r="G3" s="13">
        <v>97.13</v>
      </c>
      <c r="H3" s="13">
        <v>100</v>
      </c>
      <c r="I3" s="14"/>
      <c r="J3" s="14">
        <v>96.85</v>
      </c>
      <c r="K3" s="13">
        <v>100</v>
      </c>
      <c r="L3" s="6">
        <f t="shared" ref="L3" si="0">LARGE(C3:J3,1)+LARGE(C3:J3,2)+LARGE(C3:J3,3)+LARGE(C3:J3,4)+LARGE(C3:J3,5)</f>
        <v>499.44</v>
      </c>
      <c r="M3" s="22">
        <f t="shared" ref="M3:M11" si="1">SUM(K3:L3)</f>
        <v>599.44000000000005</v>
      </c>
    </row>
    <row r="4" spans="1:13" ht="21" x14ac:dyDescent="0.35">
      <c r="A4" s="23" t="s">
        <v>39</v>
      </c>
      <c r="B4" s="45">
        <v>2</v>
      </c>
      <c r="C4" s="24">
        <v>95.83</v>
      </c>
      <c r="D4" s="13">
        <v>100</v>
      </c>
      <c r="E4" s="13">
        <v>95.99</v>
      </c>
      <c r="F4" s="13">
        <v>91.82</v>
      </c>
      <c r="G4" s="13">
        <v>100</v>
      </c>
      <c r="H4" s="13">
        <v>89.69</v>
      </c>
      <c r="I4" s="14">
        <v>100</v>
      </c>
      <c r="J4" s="14">
        <v>100</v>
      </c>
      <c r="K4" s="13">
        <v>95.73</v>
      </c>
      <c r="L4" s="6">
        <f t="shared" ref="L4:L11" si="2">LARGE(C4:J4,1)+LARGE(C4:J4,2)+LARGE(C4:J4,3)+LARGE(C4:J4,4)+LARGE(C4:J4,5)</f>
        <v>495.99</v>
      </c>
      <c r="M4" s="22">
        <f t="shared" si="1"/>
        <v>591.72</v>
      </c>
    </row>
    <row r="5" spans="1:13" ht="21" x14ac:dyDescent="0.35">
      <c r="A5" s="23" t="s">
        <v>22</v>
      </c>
      <c r="B5" s="45">
        <v>3</v>
      </c>
      <c r="C5" s="24">
        <v>93.2</v>
      </c>
      <c r="D5" s="13">
        <v>84.16</v>
      </c>
      <c r="E5" s="13">
        <v>92.82</v>
      </c>
      <c r="F5" s="13">
        <v>91.37</v>
      </c>
      <c r="G5" s="13">
        <v>84.95</v>
      </c>
      <c r="H5" s="13">
        <v>81.040000000000006</v>
      </c>
      <c r="I5" s="14">
        <v>88.95</v>
      </c>
      <c r="J5" s="14">
        <v>47.59</v>
      </c>
      <c r="K5" s="13">
        <v>82.76</v>
      </c>
      <c r="L5" s="6">
        <f t="shared" si="2"/>
        <v>451.28999999999996</v>
      </c>
      <c r="M5" s="22">
        <f t="shared" si="1"/>
        <v>534.04999999999995</v>
      </c>
    </row>
    <row r="6" spans="1:13" ht="21" x14ac:dyDescent="0.35">
      <c r="A6" s="23" t="s">
        <v>6</v>
      </c>
      <c r="B6" s="45">
        <v>4</v>
      </c>
      <c r="C6" s="24">
        <v>87.75</v>
      </c>
      <c r="D6" s="13">
        <v>94.12</v>
      </c>
      <c r="E6" s="13">
        <v>83.67</v>
      </c>
      <c r="F6" s="13">
        <v>89.72</v>
      </c>
      <c r="G6" s="13">
        <v>87.59</v>
      </c>
      <c r="H6" s="13">
        <v>88.9</v>
      </c>
      <c r="I6" s="14">
        <v>85.49</v>
      </c>
      <c r="J6" s="14">
        <v>86.65</v>
      </c>
      <c r="K6" s="13">
        <v>74.59</v>
      </c>
      <c r="L6" s="6">
        <f t="shared" si="2"/>
        <v>448.08000000000004</v>
      </c>
      <c r="M6" s="22">
        <f t="shared" si="1"/>
        <v>522.67000000000007</v>
      </c>
    </row>
    <row r="7" spans="1:13" ht="21" x14ac:dyDescent="0.35">
      <c r="A7" s="23" t="s">
        <v>3</v>
      </c>
      <c r="B7" s="45">
        <v>5</v>
      </c>
      <c r="C7" s="24">
        <v>81.58</v>
      </c>
      <c r="D7" s="13">
        <v>85.63</v>
      </c>
      <c r="E7" s="13">
        <v>82</v>
      </c>
      <c r="F7" s="13">
        <v>80.88</v>
      </c>
      <c r="G7" s="13">
        <v>79.7</v>
      </c>
      <c r="H7" s="13">
        <v>81.41</v>
      </c>
      <c r="I7" s="14">
        <v>78.86</v>
      </c>
      <c r="J7" s="14">
        <v>82.61</v>
      </c>
      <c r="K7" s="13">
        <v>77.849999999999994</v>
      </c>
      <c r="L7" s="6">
        <f t="shared" si="2"/>
        <v>413.23</v>
      </c>
      <c r="M7" s="22">
        <f t="shared" si="1"/>
        <v>491.08000000000004</v>
      </c>
    </row>
    <row r="8" spans="1:13" ht="21" x14ac:dyDescent="0.35">
      <c r="A8" s="33" t="s">
        <v>42</v>
      </c>
      <c r="B8" s="45">
        <v>6</v>
      </c>
      <c r="C8" s="24">
        <v>0</v>
      </c>
      <c r="D8" s="13">
        <v>0</v>
      </c>
      <c r="E8" s="13">
        <v>74.95</v>
      </c>
      <c r="F8" s="13">
        <v>70.84</v>
      </c>
      <c r="G8" s="13">
        <v>78.47</v>
      </c>
      <c r="H8" s="13">
        <v>74.22</v>
      </c>
      <c r="I8" s="14">
        <v>75.88</v>
      </c>
      <c r="J8" s="14">
        <v>67.150000000000006</v>
      </c>
      <c r="K8" s="13">
        <v>78.69</v>
      </c>
      <c r="L8" s="6">
        <f t="shared" si="2"/>
        <v>374.36</v>
      </c>
      <c r="M8" s="22">
        <f t="shared" si="1"/>
        <v>453.05</v>
      </c>
    </row>
    <row r="9" spans="1:13" ht="21" x14ac:dyDescent="0.35">
      <c r="A9" s="33" t="s">
        <v>40</v>
      </c>
      <c r="B9" s="45">
        <v>7</v>
      </c>
      <c r="C9" s="24">
        <v>74.25</v>
      </c>
      <c r="D9" s="13">
        <v>70.59</v>
      </c>
      <c r="E9" s="13">
        <v>68.25</v>
      </c>
      <c r="F9" s="13">
        <v>67.86</v>
      </c>
      <c r="G9" s="13">
        <v>77.81</v>
      </c>
      <c r="H9" s="13">
        <v>70.97</v>
      </c>
      <c r="I9" s="14">
        <v>61.96</v>
      </c>
      <c r="J9" s="14">
        <v>77.98</v>
      </c>
      <c r="K9" s="13">
        <v>72.13</v>
      </c>
      <c r="L9" s="6">
        <f t="shared" si="2"/>
        <v>371.6</v>
      </c>
      <c r="M9" s="22">
        <f t="shared" si="1"/>
        <v>443.73</v>
      </c>
    </row>
    <row r="10" spans="1:13" ht="21" x14ac:dyDescent="0.35">
      <c r="A10" s="33" t="s">
        <v>41</v>
      </c>
      <c r="B10" s="45">
        <v>8</v>
      </c>
      <c r="C10" s="24">
        <v>0</v>
      </c>
      <c r="D10" s="13">
        <v>66.44</v>
      </c>
      <c r="E10" s="13">
        <v>74.52</v>
      </c>
      <c r="F10" s="13">
        <v>0</v>
      </c>
      <c r="G10" s="13">
        <v>78.239999999999995</v>
      </c>
      <c r="H10" s="13">
        <v>0</v>
      </c>
      <c r="I10" s="14">
        <v>61.86</v>
      </c>
      <c r="J10" s="14">
        <v>68</v>
      </c>
      <c r="K10" s="13">
        <v>62.39</v>
      </c>
      <c r="L10" s="6">
        <f t="shared" si="2"/>
        <v>349.06</v>
      </c>
      <c r="M10" s="22">
        <f t="shared" si="1"/>
        <v>411.45</v>
      </c>
    </row>
    <row r="11" spans="1:13" ht="21" x14ac:dyDescent="0.35">
      <c r="A11" s="34" t="s">
        <v>28</v>
      </c>
      <c r="B11" s="44">
        <v>9</v>
      </c>
      <c r="C11" s="13">
        <v>49.15</v>
      </c>
      <c r="D11" s="13">
        <v>49.13</v>
      </c>
      <c r="E11" s="13">
        <v>52.83</v>
      </c>
      <c r="F11" s="13">
        <v>41.01</v>
      </c>
      <c r="G11" s="13">
        <v>54.55</v>
      </c>
      <c r="H11" s="13">
        <v>44.31</v>
      </c>
      <c r="I11" s="14"/>
      <c r="J11" s="14">
        <v>52.02</v>
      </c>
      <c r="K11" s="25">
        <v>46.2</v>
      </c>
      <c r="L11" s="6">
        <f t="shared" si="2"/>
        <v>257.68</v>
      </c>
      <c r="M11" s="46">
        <f t="shared" si="1"/>
        <v>303.88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FBEA-CE25-4DEB-AAE9-16FB14719282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AB2C8-25D0-41E0-94C9-AB704E71FAFB}">
  <sheetPr codeName="List5"/>
  <dimension ref="A1:M13"/>
  <sheetViews>
    <sheetView topLeftCell="A4" workbookViewId="0">
      <selection activeCell="A5" sqref="A5:A7"/>
    </sheetView>
  </sheetViews>
  <sheetFormatPr defaultRowHeight="15" x14ac:dyDescent="0.25"/>
  <cols>
    <col min="1" max="1" width="36.5703125" customWidth="1"/>
    <col min="2" max="2" width="14.42578125" customWidth="1"/>
    <col min="3" max="3" width="10.42578125" customWidth="1"/>
    <col min="4" max="10" width="10.28515625" customWidth="1"/>
    <col min="11" max="11" width="11" customWidth="1"/>
    <col min="12" max="12" width="21" customWidth="1"/>
    <col min="13" max="13" width="23" bestFit="1" customWidth="1"/>
  </cols>
  <sheetData>
    <row r="1" spans="1:13" ht="31.15" customHeight="1" x14ac:dyDescent="0.35">
      <c r="A1" s="3" t="s">
        <v>80</v>
      </c>
      <c r="B1" s="3" t="s">
        <v>76</v>
      </c>
      <c r="C1" s="10"/>
      <c r="D1" s="10"/>
      <c r="E1" s="10"/>
      <c r="F1" s="10"/>
      <c r="G1" s="10"/>
      <c r="H1" s="10"/>
      <c r="I1" s="11"/>
      <c r="J1" s="11"/>
      <c r="K1" s="14"/>
      <c r="L1" s="29"/>
      <c r="M1" s="30"/>
    </row>
    <row r="2" spans="1:13" ht="22.9" customHeight="1" x14ac:dyDescent="0.35">
      <c r="A2" s="12"/>
      <c r="B2" s="44"/>
      <c r="C2" s="15" t="s">
        <v>35</v>
      </c>
      <c r="D2" s="15" t="s">
        <v>36</v>
      </c>
      <c r="E2" s="15" t="s">
        <v>37</v>
      </c>
      <c r="F2" s="15" t="s">
        <v>38</v>
      </c>
      <c r="G2" s="15" t="s">
        <v>62</v>
      </c>
      <c r="H2" s="15" t="s">
        <v>63</v>
      </c>
      <c r="I2" s="15" t="s">
        <v>64</v>
      </c>
      <c r="J2" s="15" t="s">
        <v>65</v>
      </c>
      <c r="K2" s="6" t="s">
        <v>81</v>
      </c>
      <c r="L2" s="6" t="s">
        <v>34</v>
      </c>
      <c r="M2" s="22" t="s">
        <v>2</v>
      </c>
    </row>
    <row r="3" spans="1:13" ht="19.899999999999999" customHeight="1" x14ac:dyDescent="0.35">
      <c r="A3" s="23" t="s">
        <v>1</v>
      </c>
      <c r="B3" s="45">
        <v>1</v>
      </c>
      <c r="C3" s="24">
        <v>100</v>
      </c>
      <c r="D3" s="13">
        <v>100</v>
      </c>
      <c r="E3" s="13">
        <v>100</v>
      </c>
      <c r="F3" s="13">
        <v>100</v>
      </c>
      <c r="G3" s="13">
        <v>100</v>
      </c>
      <c r="H3" s="13">
        <v>0</v>
      </c>
      <c r="I3" s="14">
        <v>99.92</v>
      </c>
      <c r="J3" s="14">
        <v>99.8</v>
      </c>
      <c r="K3" s="13">
        <v>100</v>
      </c>
      <c r="L3" s="6">
        <f t="shared" ref="L3" si="0">LARGE(C3:J3,1)+LARGE(C3:J3,2)+LARGE(C3:J3,3)+LARGE(C3:J3,4)+LARGE(C3:J3,5)</f>
        <v>500</v>
      </c>
      <c r="M3" s="22">
        <v>600</v>
      </c>
    </row>
    <row r="4" spans="1:13" ht="19.899999999999999" customHeight="1" x14ac:dyDescent="0.35">
      <c r="A4" s="23" t="s">
        <v>0</v>
      </c>
      <c r="B4" s="45">
        <v>2</v>
      </c>
      <c r="C4" s="24">
        <v>91.95</v>
      </c>
      <c r="D4" s="13">
        <v>71.12</v>
      </c>
      <c r="E4" s="13">
        <v>91.97</v>
      </c>
      <c r="F4" s="13">
        <v>94.69</v>
      </c>
      <c r="G4" s="13">
        <v>94.81</v>
      </c>
      <c r="H4" s="13">
        <v>100</v>
      </c>
      <c r="I4" s="14">
        <v>100</v>
      </c>
      <c r="J4" s="14">
        <v>100</v>
      </c>
      <c r="K4" s="13">
        <v>97.96</v>
      </c>
      <c r="L4" s="6">
        <f t="shared" ref="L4:L13" si="1">LARGE(C4:J4,1)+LARGE(C4:J4,2)+LARGE(C4:J4,3)+LARGE(C4:J4,4)+LARGE(C4:J4,5)</f>
        <v>489.5</v>
      </c>
      <c r="M4" s="22">
        <f t="shared" ref="M4:M13" si="2">SUM(K4:L4)</f>
        <v>587.46</v>
      </c>
    </row>
    <row r="5" spans="1:13" ht="19.899999999999999" customHeight="1" x14ac:dyDescent="0.35">
      <c r="A5" s="33" t="s">
        <v>9</v>
      </c>
      <c r="B5" s="45">
        <v>3</v>
      </c>
      <c r="C5" s="24">
        <v>87.55</v>
      </c>
      <c r="D5" s="13">
        <v>87.03</v>
      </c>
      <c r="E5" s="13">
        <v>83.69</v>
      </c>
      <c r="F5" s="13">
        <v>89.68</v>
      </c>
      <c r="G5" s="13">
        <v>94.27</v>
      </c>
      <c r="H5" s="13">
        <v>92.81</v>
      </c>
      <c r="I5" s="14">
        <v>91.05</v>
      </c>
      <c r="J5" s="14">
        <v>96.19</v>
      </c>
      <c r="K5" s="13">
        <v>95.65</v>
      </c>
      <c r="L5" s="6">
        <f t="shared" si="1"/>
        <v>464</v>
      </c>
      <c r="M5" s="22">
        <f t="shared" si="2"/>
        <v>559.65</v>
      </c>
    </row>
    <row r="6" spans="1:13" ht="19.899999999999999" customHeight="1" x14ac:dyDescent="0.35">
      <c r="A6" s="33" t="s">
        <v>7</v>
      </c>
      <c r="B6" s="45">
        <v>4</v>
      </c>
      <c r="C6" s="24">
        <v>88.97</v>
      </c>
      <c r="D6" s="13">
        <v>96.42</v>
      </c>
      <c r="E6" s="13">
        <v>80.73</v>
      </c>
      <c r="F6" s="13">
        <v>90.42</v>
      </c>
      <c r="G6" s="13">
        <v>89.99</v>
      </c>
      <c r="H6" s="13">
        <v>95.6</v>
      </c>
      <c r="I6" s="14">
        <v>96.06</v>
      </c>
      <c r="J6" s="14">
        <v>80.959999999999994</v>
      </c>
      <c r="K6" s="13">
        <v>89.53</v>
      </c>
      <c r="L6" s="6">
        <f t="shared" si="1"/>
        <v>468.49000000000007</v>
      </c>
      <c r="M6" s="22">
        <f t="shared" si="2"/>
        <v>558.0200000000001</v>
      </c>
    </row>
    <row r="7" spans="1:13" ht="21" x14ac:dyDescent="0.35">
      <c r="A7" s="33" t="s">
        <v>85</v>
      </c>
      <c r="B7" s="45">
        <v>5</v>
      </c>
      <c r="C7" s="24">
        <v>88.7</v>
      </c>
      <c r="D7" s="13">
        <v>0</v>
      </c>
      <c r="E7" s="13">
        <v>92.86</v>
      </c>
      <c r="F7" s="13">
        <v>86.95</v>
      </c>
      <c r="G7" s="13">
        <v>92.63</v>
      </c>
      <c r="H7" s="13">
        <v>91.33</v>
      </c>
      <c r="I7" s="14">
        <v>87.76</v>
      </c>
      <c r="J7" s="14">
        <v>94.18</v>
      </c>
      <c r="K7" s="13">
        <v>96.29</v>
      </c>
      <c r="L7" s="6">
        <f t="shared" si="1"/>
        <v>459.7</v>
      </c>
      <c r="M7" s="22">
        <f t="shared" si="2"/>
        <v>555.99</v>
      </c>
    </row>
    <row r="8" spans="1:13" ht="21" x14ac:dyDescent="0.35">
      <c r="A8" s="23" t="s">
        <v>6</v>
      </c>
      <c r="B8" s="45">
        <v>6</v>
      </c>
      <c r="C8" s="24">
        <v>0</v>
      </c>
      <c r="D8" s="13">
        <v>0</v>
      </c>
      <c r="E8" s="13">
        <v>83.51</v>
      </c>
      <c r="F8" s="13">
        <v>90.19</v>
      </c>
      <c r="G8" s="13">
        <v>0</v>
      </c>
      <c r="H8" s="13">
        <v>79.989999999999995</v>
      </c>
      <c r="I8" s="14">
        <v>91.02</v>
      </c>
      <c r="J8" s="14">
        <v>91.27</v>
      </c>
      <c r="K8" s="13">
        <v>96.43</v>
      </c>
      <c r="L8" s="6">
        <f t="shared" si="1"/>
        <v>435.98</v>
      </c>
      <c r="M8" s="22">
        <f t="shared" si="2"/>
        <v>532.41000000000008</v>
      </c>
    </row>
    <row r="9" spans="1:13" ht="21" x14ac:dyDescent="0.35">
      <c r="A9" s="33" t="s">
        <v>86</v>
      </c>
      <c r="B9" s="45">
        <v>7</v>
      </c>
      <c r="C9" s="24">
        <v>0</v>
      </c>
      <c r="D9" s="13">
        <v>74.53</v>
      </c>
      <c r="E9" s="13">
        <v>82.62</v>
      </c>
      <c r="F9" s="13">
        <v>78.36</v>
      </c>
      <c r="G9" s="13">
        <v>0</v>
      </c>
      <c r="H9" s="13">
        <v>72.13</v>
      </c>
      <c r="I9" s="14">
        <v>85.79</v>
      </c>
      <c r="J9" s="14">
        <v>92.17</v>
      </c>
      <c r="K9" s="13">
        <v>85.11</v>
      </c>
      <c r="L9" s="6">
        <f t="shared" si="1"/>
        <v>413.47</v>
      </c>
      <c r="M9" s="22">
        <f t="shared" si="2"/>
        <v>498.58000000000004</v>
      </c>
    </row>
    <row r="10" spans="1:13" ht="21" x14ac:dyDescent="0.35">
      <c r="A10" s="23" t="s">
        <v>23</v>
      </c>
      <c r="B10" s="45">
        <v>8</v>
      </c>
      <c r="C10" s="24">
        <v>63.56</v>
      </c>
      <c r="D10" s="13">
        <v>73.92</v>
      </c>
      <c r="E10" s="13">
        <v>80.05</v>
      </c>
      <c r="F10" s="13">
        <v>0</v>
      </c>
      <c r="G10" s="13">
        <v>0</v>
      </c>
      <c r="H10" s="13">
        <v>74.260000000000005</v>
      </c>
      <c r="I10" s="14">
        <v>75.78</v>
      </c>
      <c r="J10" s="14">
        <v>85.28</v>
      </c>
      <c r="K10" s="13">
        <v>82.92</v>
      </c>
      <c r="L10" s="6">
        <f t="shared" si="1"/>
        <v>389.29</v>
      </c>
      <c r="M10" s="22">
        <f t="shared" si="2"/>
        <v>472.21000000000004</v>
      </c>
    </row>
    <row r="11" spans="1:13" ht="21" x14ac:dyDescent="0.35">
      <c r="A11" s="33" t="s">
        <v>8</v>
      </c>
      <c r="B11" s="45">
        <v>9</v>
      </c>
      <c r="C11" s="24">
        <v>68.900000000000006</v>
      </c>
      <c r="D11" s="13">
        <v>71.59</v>
      </c>
      <c r="E11" s="13">
        <v>70.66</v>
      </c>
      <c r="F11" s="13">
        <v>68.2</v>
      </c>
      <c r="G11" s="13">
        <v>58.37</v>
      </c>
      <c r="H11" s="13">
        <v>0</v>
      </c>
      <c r="I11" s="14">
        <v>80.56</v>
      </c>
      <c r="J11" s="14">
        <v>85.05</v>
      </c>
      <c r="K11" s="13">
        <v>84.9</v>
      </c>
      <c r="L11" s="6">
        <f t="shared" si="1"/>
        <v>376.76</v>
      </c>
      <c r="M11" s="22">
        <f t="shared" si="2"/>
        <v>461.65999999999997</v>
      </c>
    </row>
    <row r="12" spans="1:13" ht="21" x14ac:dyDescent="0.35">
      <c r="A12" s="33" t="s">
        <v>61</v>
      </c>
      <c r="B12" s="45">
        <v>10</v>
      </c>
      <c r="C12" s="24">
        <v>0</v>
      </c>
      <c r="D12" s="13">
        <v>0</v>
      </c>
      <c r="E12" s="13">
        <v>0</v>
      </c>
      <c r="F12" s="13">
        <v>76.209999999999994</v>
      </c>
      <c r="G12" s="13">
        <v>84.1</v>
      </c>
      <c r="H12" s="13">
        <v>0</v>
      </c>
      <c r="I12" s="14">
        <v>84.21</v>
      </c>
      <c r="J12" s="14">
        <v>78.150000000000006</v>
      </c>
      <c r="K12" s="13">
        <v>82.83</v>
      </c>
      <c r="L12" s="6">
        <f t="shared" si="1"/>
        <v>322.67</v>
      </c>
      <c r="M12" s="22">
        <f t="shared" si="2"/>
        <v>405.5</v>
      </c>
    </row>
    <row r="13" spans="1:13" ht="21" x14ac:dyDescent="0.35">
      <c r="A13" s="33" t="s">
        <v>5</v>
      </c>
      <c r="B13" s="45">
        <v>11</v>
      </c>
      <c r="C13" s="24">
        <v>65.400000000000006</v>
      </c>
      <c r="D13" s="13">
        <v>56.4</v>
      </c>
      <c r="E13" s="13">
        <v>64.989999999999995</v>
      </c>
      <c r="F13" s="13">
        <v>47.26</v>
      </c>
      <c r="G13" s="13">
        <v>53.4</v>
      </c>
      <c r="H13" s="13">
        <v>58.44</v>
      </c>
      <c r="I13" s="14">
        <v>65.55</v>
      </c>
      <c r="J13" s="14">
        <v>65.650000000000006</v>
      </c>
      <c r="K13" s="13">
        <v>58.87</v>
      </c>
      <c r="L13" s="6">
        <f t="shared" si="1"/>
        <v>320.02999999999997</v>
      </c>
      <c r="M13" s="22">
        <f t="shared" si="2"/>
        <v>378.9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PRODUCTION OPTICS</vt:lpstr>
      <vt:lpstr>STANDARD</vt:lpstr>
      <vt:lpstr>List1</vt:lpstr>
      <vt:lpstr>List5</vt:lpstr>
      <vt:lpstr>PRODUCTION</vt:lpstr>
      <vt:lpstr> OPTICS</vt:lpstr>
      <vt:lpstr>List3</vt:lpstr>
      <vt:lpstr>PCC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romyhydra1 CZ</dc:creator>
  <cp:lastModifiedBy>capka</cp:lastModifiedBy>
  <dcterms:created xsi:type="dcterms:W3CDTF">2023-09-10T11:00:00Z</dcterms:created>
  <dcterms:modified xsi:type="dcterms:W3CDTF">2026-03-16T07:33:13Z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657A12E2E3A44637B1BDD5AED94366DF_12</vt:lpwstr>
  </property>
  <property fmtid="{D5CDD505-2E9C-101B-9397-08002B2CF9AE}" pid="3" name="KSOProductBuildVer">
    <vt:lpwstr>1033-12.2.0.13201</vt:lpwstr>
  </property>
</Properties>
</file>